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https://basketballnl.sharepoint.com/sites/opleidingen/BSopleidingen/BS3/Lesmateriaal/"/>
    </mc:Choice>
  </mc:AlternateContent>
  <xr:revisionPtr revIDLastSave="745" documentId="13_ncr:1_{8C49C39D-1E1A-FE4D-9470-4F390963C471}" xr6:coauthVersionLast="47" xr6:coauthVersionMax="47" xr10:uidLastSave="{4D4A7526-63C4-7846-A64F-3D5C0909F26D}"/>
  <bookViews>
    <workbookView xWindow="9200" yWindow="680" windowWidth="20200" windowHeight="17220" tabRatio="870" activeTab="1" xr2:uid="{070F2232-8159-46E1-A42E-E034414E1A0F}"/>
  </bookViews>
  <sheets>
    <sheet name="Voorblad" sheetId="8" r:id="rId1"/>
    <sheet name="Examenformulier" sheetId="10" r:id="rId2"/>
    <sheet name="Oud 1" sheetId="3" r:id="rId3"/>
    <sheet name="Oud 2" sheetId="5" r:id="rId4"/>
    <sheet name="oud" sheetId="9"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10" l="1"/>
  <c r="L3" i="10"/>
  <c r="L9" i="10"/>
  <c r="L12" i="10"/>
  <c r="L13" i="10" l="1"/>
  <c r="L8" i="5"/>
  <c r="L10" i="3"/>
  <c r="L9" i="3"/>
  <c r="L8" i="3"/>
  <c r="L4" i="3"/>
  <c r="L3" i="3"/>
  <c r="L11" i="3" s="1"/>
  <c r="L3" i="5"/>
  <c r="L4" i="5"/>
  <c r="B11" i="8" s="1"/>
  <c r="L19" i="3"/>
  <c r="L7" i="5"/>
  <c r="L6" i="5"/>
  <c r="L5" i="5"/>
  <c r="L18" i="3"/>
  <c r="B8" i="8" l="1"/>
  <c r="B19" i="8" s="1"/>
</calcChain>
</file>

<file path=xl/sharedStrings.xml><?xml version="1.0" encoding="utf-8"?>
<sst xmlns="http://schemas.openxmlformats.org/spreadsheetml/2006/main" count="382" uniqueCount="286">
  <si>
    <t>Leeruitkomst</t>
  </si>
  <si>
    <t>A</t>
  </si>
  <si>
    <t>B</t>
  </si>
  <si>
    <t>Ik ben ruim op tijd en tenminste 45 minuten van te voren aanwezig.</t>
  </si>
  <si>
    <r>
      <t xml:space="preserve">Ruim voor de start van de wedstrijd maak ik kennis met beide coaches, de tafel officals en collega scheidsrechter. Ik bespreek met tafel officials de spelregels rondom time-outs, wisselen en de shotclock. Met mijn collega scheidsrechter bespreek ik mijn verwachtingen van de wedstrijd, belangen van beide teams en maken we verder relevante afspraken over onderlinge communicatie. </t>
    </r>
    <r>
      <rPr>
        <b/>
        <sz val="11"/>
        <color theme="1"/>
        <rFont val="Calibri"/>
        <family val="2"/>
        <scheme val="minor"/>
      </rPr>
      <t xml:space="preserve">Tot slot bespreken we spelregels om op te letten en de balans tussen het volgen van de spelregels en een vlot wedstrijdverloop. </t>
    </r>
  </si>
  <si>
    <r>
      <t xml:space="preserve">Ruim voor de start van de wedstrijd maak ik kennis met beide coaches, de tafel officals en collega scheidsrechter. Ik bespreek met tafel officials de spelregels rondom time-outs, wisselen en de shotclock. Met mijn collega scheidsrechter bespreek ik mijn verwachtingen van de wedstrijd, </t>
    </r>
    <r>
      <rPr>
        <b/>
        <sz val="11"/>
        <color theme="1"/>
        <rFont val="Calibri"/>
        <family val="2"/>
        <scheme val="minor"/>
      </rPr>
      <t>belangen van beide teams en maken we verder relevante afspraken over onderlinge communicatie.</t>
    </r>
  </si>
  <si>
    <r>
      <t xml:space="preserve">Ruim voor de start van de wedstrijd maak ik kennis met beide coaches, de tafel officals en collega scheidsrechter. Ik bespreek met tafel officials de spelregels rondom time-outs, wisselen en de shotclock. </t>
    </r>
    <r>
      <rPr>
        <b/>
        <sz val="11"/>
        <color theme="1"/>
        <rFont val="Calibri"/>
        <family val="2"/>
        <scheme val="minor"/>
      </rPr>
      <t xml:space="preserve">Met mijn collega scheidsrechter bespreek ik mijn verwachtingen van de wedstrijd. </t>
    </r>
  </si>
  <si>
    <t>Ruim voor de start van de wedstrijd maak ik kennis met beide coaches, de tafel officals en collega scheidsrechter.</t>
  </si>
  <si>
    <t>Arbitragetechniek</t>
  </si>
  <si>
    <r>
      <t xml:space="preserve">Ik ken de verschillende signaleringen voor persoonlijke- en aanvallende fouten, scores en overige overtredingen. Ik heb (non-verbaal) (oog)contact met de tafelofficails over eventuele driepunters en shotclock reset. </t>
    </r>
    <r>
      <rPr>
        <b/>
        <sz val="11"/>
        <color theme="1"/>
        <rFont val="Calibri"/>
        <family val="2"/>
        <scheme val="minor"/>
      </rPr>
      <t xml:space="preserve">Als lead loop ik voor de bal uit en kies ik de juiste positie op het veld. </t>
    </r>
  </si>
  <si>
    <t>D</t>
  </si>
  <si>
    <t>Wedstrijdafhandelen</t>
  </si>
  <si>
    <t>E</t>
  </si>
  <si>
    <t>F</t>
  </si>
  <si>
    <t>G</t>
  </si>
  <si>
    <t>Samenwerken, Leiderschap &amp; Sportiviteit</t>
  </si>
  <si>
    <r>
      <t xml:space="preserve">Ik ben mij bewust van mijn voorbeeldfunctie, houd mij aan de gedragscode en stimuleer sportief gedrag. </t>
    </r>
    <r>
      <rPr>
        <b/>
        <sz val="11"/>
        <color theme="1"/>
        <rFont val="Calibri"/>
        <family val="2"/>
        <scheme val="minor"/>
      </rPr>
      <t>Ik heb een zelfverzekerde uitstraling en actieve houding.</t>
    </r>
  </si>
  <si>
    <t xml:space="preserve">Ik ben mij bewust van mijn voorbeeldfunctie, houd mij aan de gedragscode en stimuleer sportief gedrag. 
</t>
  </si>
  <si>
    <t>H</t>
  </si>
  <si>
    <t>Toepassing spelregels &amp; game management</t>
  </si>
  <si>
    <r>
      <t xml:space="preserve">Ik ben mij bewust van mijn voorbeeldfunctie, houd mij aan de gedragscode en stimuleer sportief gedrag. Ik heb een zelfverzekerde uitstraling en actieve houding. </t>
    </r>
    <r>
      <rPr>
        <b/>
        <sz val="11"/>
        <color theme="1"/>
        <rFont val="Calibri"/>
        <family val="2"/>
        <scheme val="minor"/>
      </rPr>
      <t>Ik grijp op het juiste moment in, leg op het juiste moment specifieke calls uit en ondersteun mijn collega wanneer nodig.</t>
    </r>
  </si>
  <si>
    <r>
      <t xml:space="preserve">Ik ben mij bewust van mijn voorbeeldfunctie, houd mij aan de gedragscode en stimuleer sportief gedrag. Ik heb een zelfverzekerde uitstraling en actieve houding. Ik grijp op het juiste moment in, leg op het juiste moment specifieke calls uit en ondersteun mijn collega wanneer nodig. </t>
    </r>
    <r>
      <rPr>
        <b/>
        <sz val="11"/>
        <color theme="1"/>
        <rFont val="Calibri"/>
        <family val="2"/>
        <scheme val="minor"/>
      </rPr>
      <t>Bij commentaar van spelers, coaches en/ of publiek blijf ik kalm en zelfverzekerd.</t>
    </r>
  </si>
  <si>
    <r>
      <rPr>
        <b/>
        <sz val="11"/>
        <color theme="1"/>
        <rFont val="Calibri"/>
        <family val="2"/>
        <scheme val="minor"/>
      </rPr>
      <t>Leiderschap &amp; Sportiviteit</t>
    </r>
    <r>
      <rPr>
        <sz val="11"/>
        <color theme="1"/>
        <rFont val="Calibri"/>
        <family val="2"/>
        <scheme val="minor"/>
      </rPr>
      <t xml:space="preserve">
</t>
    </r>
  </si>
  <si>
    <t>Leiderschap &amp; Sportiviteit</t>
  </si>
  <si>
    <r>
      <rPr>
        <b/>
        <sz val="11"/>
        <color theme="1"/>
        <rFont val="Calibri"/>
        <family val="2"/>
        <scheme val="minor"/>
      </rPr>
      <t>Arbitragetechniek</t>
    </r>
    <r>
      <rPr>
        <sz val="11"/>
        <color theme="1"/>
        <rFont val="Calibri"/>
        <family val="2"/>
        <scheme val="minor"/>
      </rPr>
      <t xml:space="preserve">
</t>
    </r>
  </si>
  <si>
    <t>Alle workshops</t>
  </si>
  <si>
    <t>Spelregelkennis &amp; Basketball Inzicht</t>
  </si>
  <si>
    <t>Workshop</t>
  </si>
  <si>
    <t>Opdracht</t>
  </si>
  <si>
    <t>Praktijkexamen inclusief reflectiegesprek</t>
  </si>
  <si>
    <t>Praktijkexamen</t>
  </si>
  <si>
    <r>
      <t>Ik ben ruim op tijd en tenminste 45 minuten van te voren aanwezig.</t>
    </r>
    <r>
      <rPr>
        <b/>
        <sz val="11"/>
        <color theme="1"/>
        <rFont val="Calibri"/>
        <family val="2"/>
        <scheme val="minor"/>
      </rPr>
      <t xml:space="preserve"> Ik zie er representatief uit, draag het scheidsrechtersuniform van de NBB, volledig zwart schoeisel en heb mijn eigen fluitje mee</t>
    </r>
    <r>
      <rPr>
        <sz val="11"/>
        <color theme="1"/>
        <rFont val="Calibri"/>
        <family val="2"/>
        <scheme val="minor"/>
      </rPr>
      <t>.</t>
    </r>
  </si>
  <si>
    <t>Score</t>
  </si>
  <si>
    <t>Weging</t>
  </si>
  <si>
    <t>Resultaat</t>
  </si>
  <si>
    <t xml:space="preserve">Opdracht reflectie na oefenwedstrijden op BS3 niveau
</t>
  </si>
  <si>
    <t>Voorbereiden op de wedstrijd</t>
  </si>
  <si>
    <t>Fitheid</t>
  </si>
  <si>
    <t>Klaar voor de wedstrijd</t>
  </si>
  <si>
    <t>Voorbereiding &amp; samenwerking</t>
  </si>
  <si>
    <t>J</t>
  </si>
  <si>
    <t>K</t>
  </si>
  <si>
    <r>
      <t xml:space="preserve">Ik ken de verschillende signaleringen voor persoonlijke- en aanvallende fouten, scores en overige overtredingen. Ik start de wedstrijd volgens de spelregels. </t>
    </r>
    <r>
      <rPr>
        <b/>
        <sz val="11"/>
        <color theme="1"/>
        <rFont val="Calibri"/>
        <family val="2"/>
        <scheme val="minor"/>
      </rPr>
      <t>Ik heb (non-verbaal) (oog)contact met de tafelofficails over eventuele driepunters en shotclock reset.</t>
    </r>
  </si>
  <si>
    <r>
      <t>Ik ken de verschillende signaleringen voor persoonlijke- en aanvallende fouten, scores en overige overtredingen. Ik start de wedstrijd volgens de spelregels. Ik heb (non-verbaal) (oog)contact met de tafelofficails over eventuele driepunters en shotclock reset. Als lead loop ik voor de bal uit en kies ik de juiste positie op het veld.</t>
    </r>
    <r>
      <rPr>
        <b/>
        <sz val="11"/>
        <color theme="1"/>
        <rFont val="Calibri"/>
        <family val="2"/>
        <scheme val="minor"/>
      </rPr>
      <t xml:space="preserve"> Als trail houd ik 8-seconden bij en kies ik de juiste positie op het veld. </t>
    </r>
  </si>
  <si>
    <r>
      <t xml:space="preserve">Ik ken de verschillende signaleringen voor persoonlijke- en aanvallende fouten, scores en overige overtredingen. Ik start de wedstrijd volgens de spelregels. Ik heb (non-verbaal) (oog)contact met de tafelofficails over eventuele driepunters en shotclock reset. </t>
    </r>
    <r>
      <rPr>
        <b/>
        <sz val="11"/>
        <color theme="1"/>
        <rFont val="Calibri"/>
        <family val="2"/>
        <scheme val="minor"/>
      </rPr>
      <t xml:space="preserve">Ik heb vrijwel continue de juiste positie op het veld en blijf gedurende de hele wedstrijd in controle. </t>
    </r>
  </si>
  <si>
    <r>
      <t>Ik ben ruim op tijd en tenminste 45 minuten van te voren aanwezig.</t>
    </r>
    <r>
      <rPr>
        <b/>
        <sz val="11"/>
        <color theme="1"/>
        <rFont val="Calibri"/>
        <family val="2"/>
        <scheme val="minor"/>
      </rPr>
      <t xml:space="preserve"> </t>
    </r>
    <r>
      <rPr>
        <sz val="11"/>
        <color theme="1"/>
        <rFont val="Calibri"/>
        <family val="2"/>
        <scheme val="minor"/>
      </rPr>
      <t xml:space="preserve">Ik zie er representatief uit, draag de voorscheven kleding en schoeisel en heb mijn eigen fluitje mee. </t>
    </r>
    <r>
      <rPr>
        <b/>
        <sz val="11"/>
        <color theme="1"/>
        <rFont val="Calibri"/>
        <family val="2"/>
        <scheme val="minor"/>
      </rPr>
      <t xml:space="preserve">Ik controleer de sportomgeving en -materialen op veiligheid en check de tenues van beide teams. Ik neem maatregelen wanneer noodzakelijk. </t>
    </r>
  </si>
  <si>
    <r>
      <t xml:space="preserve">Ik handel en neem maatregelen volgens de spelregels, neem maatregelen en overtredingen en straf consequent. </t>
    </r>
    <r>
      <rPr>
        <b/>
        <sz val="11"/>
        <color theme="1"/>
        <rFont val="Calibri"/>
        <family val="2"/>
        <scheme val="minor"/>
      </rPr>
      <t>Ik leg de wedstrijd stil wanneer de veiligheid in het geding is.</t>
    </r>
  </si>
  <si>
    <t>Prakijk PVB</t>
  </si>
  <si>
    <t>Eindcijfer bepaling</t>
  </si>
  <si>
    <t>Zak / slaag regeling</t>
  </si>
  <si>
    <t>Naam beoordelaar</t>
  </si>
  <si>
    <t>Handtekening beoordelaar</t>
  </si>
  <si>
    <t>Voorbereiding</t>
  </si>
  <si>
    <t>Portfolio beoordeling</t>
  </si>
  <si>
    <t>Tijdens de wedstrijd</t>
  </si>
  <si>
    <t>Geslaagd/ niet geslaagd</t>
  </si>
  <si>
    <t>Mijn opgestelde leerdoelen zijn concreet en SMART gemaakt.</t>
  </si>
  <si>
    <t>Doelen, plannen en reflecteren</t>
  </si>
  <si>
    <r>
      <t xml:space="preserve">Ruim voor de start van de wedstrijd maak ik kennis met beide coaches, de tafel officals en collega scheidsrechter. </t>
    </r>
    <r>
      <rPr>
        <b/>
        <sz val="11"/>
        <color theme="1"/>
        <rFont val="Calibri"/>
        <family val="2"/>
        <scheme val="minor"/>
      </rPr>
      <t xml:space="preserve">Ik bespreek met tafel officials de spelregels rondom time-outs, wisselen en de schotclock. </t>
    </r>
  </si>
  <si>
    <r>
      <t xml:space="preserve">Ik ben ruim op tijd en tenminste 45 minuten van te voren aanwezig. Ik zie er representatief uit, draag de voorscheven kleding en schoeisel en heb mijn eigen fluitje mee. Ik controleer de sportomgeving en -materialen op veiligheid en check de tenues van beide teams. Ik neem maatregelen wanneer noodzakelijk. </t>
    </r>
    <r>
      <rPr>
        <b/>
        <sz val="11"/>
        <color theme="1"/>
        <rFont val="Calibri"/>
        <family val="2"/>
        <scheme val="minor"/>
      </rPr>
      <t xml:space="preserve">Ruim voor de wedsrijd maak ik kennis met de coaches en controleer ik gezamenlijk het DWF. </t>
    </r>
  </si>
  <si>
    <r>
      <t xml:space="preserve">Is op de hoogte van het aantal km dat in een wedstrijd gelopen wordt en laat een trainingsschema zien dat daar op aansluit. Na de oefenwedstrijden wordt geevalueerd op de fitheid. Laat zien fit genoeg te zijn om 4 kwarten met het speltempo mee te kunnen lopen </t>
    </r>
    <r>
      <rPr>
        <b/>
        <sz val="11"/>
        <color rgb="FFFF0000"/>
        <rFont val="Calibri"/>
        <family val="2"/>
        <scheme val="minor"/>
      </rPr>
      <t>en geconcentreerd de wedstrijd te kunnen leiden.</t>
    </r>
  </si>
  <si>
    <r>
      <rPr>
        <sz val="11"/>
        <color rgb="FFFF0000"/>
        <rFont val="Calibri"/>
        <family val="2"/>
        <scheme val="minor"/>
      </rPr>
      <t>Is op de hoogte van het aantal km dat in een wedstrijd gelopen wordt en laat een trainingsschema zien dat daar op aansluit. Na de oefenwedstrijden wordt geevalueerd op de fitheid.</t>
    </r>
    <r>
      <rPr>
        <b/>
        <sz val="11"/>
        <color rgb="FFFF0000"/>
        <rFont val="Calibri"/>
        <family val="2"/>
        <scheme val="minor"/>
      </rPr>
      <t xml:space="preserve"> Laat zien fit genoeg te zijn om 4 kwarten met het speltempo mee te kunnen lopen.</t>
    </r>
  </si>
  <si>
    <r>
      <t xml:space="preserve">Is op de hoogte van het aantal km dat in een wedstrijd gelopen wordt en laat een trainingsschema zien dat daar op aansluit. </t>
    </r>
    <r>
      <rPr>
        <b/>
        <sz val="11"/>
        <color rgb="FFFF0000"/>
        <rFont val="Calibri"/>
        <family val="2"/>
        <scheme val="minor"/>
      </rPr>
      <t>Na de oefenwedstrijden wordt geevalueerd op de fitheid.</t>
    </r>
  </si>
  <si>
    <r>
      <rPr>
        <sz val="11"/>
        <color rgb="FFFF0000"/>
        <rFont val="Calibri"/>
        <family val="2"/>
        <scheme val="minor"/>
      </rPr>
      <t>Is op de hoogte van het aantal km dat in een wedstrijd gelopen wordt</t>
    </r>
    <r>
      <rPr>
        <b/>
        <sz val="11"/>
        <color rgb="FFFF0000"/>
        <rFont val="Calibri"/>
        <family val="2"/>
        <scheme val="minor"/>
      </rPr>
      <t xml:space="preserve"> en laat zien hoe de eigen fitheid op niveau gehouden wordt</t>
    </r>
  </si>
  <si>
    <t>Is op de hoogte van aantal km in een wedstrijd (4 - 5 km) Het antwoord geef je normaal niet in het kader</t>
  </si>
  <si>
    <r>
      <t xml:space="preserve">Mijn opgestelde leerdoelen zijn concreet en SMART gemaakt.Ik heb alle workshops van de BS3 gevolgd en daarin actief deelgenomen. Mijn praktijkbegeleider heeft mijn oefenwedstrijden bekeken en ik heb hem om tips en tops gevraagd. Voor elke wedstrijd heb ik mijn leerdoelen duidelijk en hierop gereflecteerd. </t>
    </r>
    <r>
      <rPr>
        <b/>
        <sz val="11"/>
        <color rgb="FFFF0000"/>
        <rFont val="Calibri"/>
        <family val="2"/>
        <scheme val="minor"/>
      </rPr>
      <t xml:space="preserve">Ik maak daarbij gebruik van 360 graden feedback, bijvoorbeeld in gesprek met mijn collega arbiter of observant. </t>
    </r>
  </si>
  <si>
    <r>
      <t xml:space="preserve">Mijn opgestelde leerdoelen zijn concreet en SMART gemaakt.Ik heb alle workshops van de BS3 gevolgd en daarin actief deelgenomen. Mijn praktijkbegeleider heeft mijn oefenwedstrijden bekeken en ik heb hem om tips en tops gevraagd. </t>
    </r>
    <r>
      <rPr>
        <b/>
        <sz val="11"/>
        <color rgb="FFFF0000"/>
        <rFont val="Calibri"/>
        <family val="2"/>
        <scheme val="minor"/>
      </rPr>
      <t>Voor elke wedstrijd heb ik mijn leerdoelen duidelijk en hierop gereflecteerd.</t>
    </r>
  </si>
  <si>
    <r>
      <t xml:space="preserve">Mijn opgestelde leerdoelen zijn concreet en SMART gemaakt.Ik heb alle workshops van de BS3 gevolgd en daarin actief deelgenomen. </t>
    </r>
    <r>
      <rPr>
        <b/>
        <sz val="11"/>
        <color rgb="FFFF0000"/>
        <rFont val="Calibri"/>
        <family val="2"/>
        <scheme val="minor"/>
      </rPr>
      <t>Mijn praktijkbegeleider heeft mijn oefenwedstrijden bekeken en ik heb hem om tips en tops gevraagd.</t>
    </r>
    <r>
      <rPr>
        <sz val="11"/>
        <color rgb="FFFF0000"/>
        <rFont val="Calibri"/>
        <family val="2"/>
        <scheme val="minor"/>
      </rPr>
      <t xml:space="preserve"> </t>
    </r>
  </si>
  <si>
    <r>
      <t xml:space="preserve">Mijn opgestelde leerdoelen zijn concreet en SMART gemaakt.. </t>
    </r>
    <r>
      <rPr>
        <b/>
        <sz val="11"/>
        <color rgb="FFFF0000"/>
        <rFont val="Calibri"/>
        <family val="2"/>
        <scheme val="minor"/>
      </rPr>
      <t>Ik heb alle workshops van de BS3 gevolgd en daarin actief deelgenomen.</t>
    </r>
  </si>
  <si>
    <t>Ik heb kennis genomen van de competitie opzet en ben op de hoogte van de regels m.b.t. de herindeling. + afwijkende speleregels</t>
  </si>
  <si>
    <r>
      <t xml:space="preserve">Ik heb kennis genomen van de competitie opzet en ben op de hoogte van de regels m.b.t. de herindelin / veranderingen in de licentie / diploma eisen.Ik heb een plan gemaakt welke wedstrijden ik ga fluiten TBV van deze opleiding Ik heb een plan gemaakt welke wedstrijden ik ga fluiten TBV van deze opleiding. Ik heb contact opgenomen met de scheidsrechter contactpersoon (evt van een externe vereniging)  en heb gepland welke wedstrijden ik ga fluiten. Ik heb voor mezelf een duidelijk doel wanneer ik ga examineren. Op basis van de competitie stel ik voor mezelf een feitheidsdoel en maak een schema om het doel te behalen. </t>
    </r>
    <r>
      <rPr>
        <b/>
        <sz val="11"/>
        <color theme="1"/>
        <rFont val="Calibri"/>
        <family val="2"/>
        <scheme val="minor"/>
      </rPr>
      <t>Ik laat zien dat ik het fitheidsdoel ook heb behaald</t>
    </r>
  </si>
  <si>
    <r>
      <t>Algemene kennis &amp; Basketball Inzicht -</t>
    </r>
    <r>
      <rPr>
        <sz val="11"/>
        <color theme="5"/>
        <rFont val="Calibri"/>
        <family val="2"/>
        <scheme val="minor"/>
      </rPr>
      <t xml:space="preserve"> </t>
    </r>
  </si>
  <si>
    <t xml:space="preserve">Spelregelkennis
</t>
  </si>
  <si>
    <t>Samenwerken</t>
  </si>
  <si>
    <r>
      <t xml:space="preserve">Ik heb kennis genomen van de competitie opzet en ben op de hoogte van de regels m.b.t. de herindeling. Ik weet de huidige stand van de competitie en maak op basis van eerdere uitslagen een prognose van welk team het sterkst zal zijn. Daarnaast maak ik een analyse van hoe beide teams spelen (offense, (P/R) defense, speelstijl). </t>
    </r>
    <r>
      <rPr>
        <b/>
        <sz val="11"/>
        <color theme="1"/>
        <rFont val="Calibri"/>
        <family val="2"/>
        <scheme val="minor"/>
      </rPr>
      <t>Op basis hiervan formuleer ik aandachtspunten voor de wedstrijd.</t>
    </r>
    <r>
      <rPr>
        <sz val="11"/>
        <color theme="1"/>
        <rFont val="Calibri"/>
        <family val="2"/>
        <scheme val="minor"/>
      </rPr>
      <t xml:space="preserve"> </t>
    </r>
  </si>
  <si>
    <r>
      <t xml:space="preserve">Ik heb kennis genomen van de competitie opzet en ben op de hoogte van de regels m.b.t. de herindeling. Ik weet de huidige stand van de competitie en maak op basis van eerdere uitslagen een prognose van welk team het sterkst zal zijn. Daarnaast maak ik een analyse van hoe beide teams spelen (offense, (P/R) defense, speelstijl). Op basis hiervan formuleer ik aandachtspunten voor de wedstrijd. </t>
    </r>
    <r>
      <rPr>
        <b/>
        <sz val="11"/>
        <color theme="1"/>
        <rFont val="Calibri"/>
        <family val="2"/>
        <scheme val="minor"/>
      </rPr>
      <t>Op basis van de gespeelde wedstrijd reflecteert de kandidaat hoe hij/zij heeft gehandeld in deze wedstrijd ten aanzien van de geformuleerde aandachtspunten. Dit wordt getoond aan de hand van 5 wedstrijdbeelden.</t>
    </r>
  </si>
  <si>
    <t>Communicatie &amp; afspraken</t>
  </si>
  <si>
    <r>
      <t xml:space="preserve">Ik heb kennis genomen van de competitie opzet en ben op de hoogte van de regels m.b.t. de herindelin / veranderingen in de licentie / diploma eisen.Ik heb een plan gemaakt welke wedstrijden ik ga fluiten TBV van deze opleiding Ik heb een plan gemaakt welke wedstrijden ik ga fluiten TBV van deze opleiding. Ik heb contact opgenomen met de scheidsrechter contactpersoon (evt van een externe vereniging)  en heb gepland welke wedstrijden ik ga fluiten. Ik heb voor mezelf een duidelijk doel wanneer ik ga examineren. </t>
    </r>
    <r>
      <rPr>
        <b/>
        <sz val="11"/>
        <color theme="1"/>
        <rFont val="Calibri"/>
        <family val="2"/>
        <scheme val="minor"/>
      </rPr>
      <t>Op basis van de competitie stel ik voor mezelf een fitheidsdoel en maak een schema om het doel te behalen.</t>
    </r>
  </si>
  <si>
    <t xml:space="preserve">Ik handel en neem maatregelen volgens de spelregels, neem maatregelen  en straf consequent. </t>
  </si>
  <si>
    <r>
      <t xml:space="preserve">Ik handel en neem maatregelen volgens de spelregels, neem maatregelen bij blessures en overtredingen en straf consequent. Ik leg de wedstrijd stil wanneer de veiligheid in het geding is. </t>
    </r>
    <r>
      <rPr>
        <b/>
        <sz val="11"/>
        <color theme="1"/>
        <rFont val="Calibri"/>
        <family val="2"/>
        <scheme val="minor"/>
      </rPr>
      <t xml:space="preserve"> verplaats mij in de belevingswereld van de sporters en het niveau van de wedstrijd en pas de toepassing van spelregels hierop aan. </t>
    </r>
  </si>
  <si>
    <t>Voorgaande, uitgebreid met: De kandidaat vraagt feedback aan minimaal 3 stakeholders (waaronder prakijkbegeleider) ten aanzien van de toegepaste "toepassing spelregels", en reflecteert of er vloldoende tempo in de wedstrijd zit en de manier van fluiten bijdraagt aan de ontwikkeling van spelers.</t>
  </si>
  <si>
    <t>Voorgaande, uitgebreid met: De kandidaat toont minimaal 5 wedstrijdfragmenten op het gebied van "spelregeltoepassing" uit eigen wedstrijden en reflecteert op de situatie</t>
  </si>
  <si>
    <t>Voorgaande, uitgebreid met: De kandidaat toont minimaal 5 wedstrijdfragmenten op het gebied van arbitragetechniek uit eigen wedstrijden en reflecteert op de situatie</t>
  </si>
  <si>
    <t xml:space="preserve">Voorgaande, uitgebreid met: De kandidaat vraagt feedback aan minimaal 3 stakeholders (waaronder prakijkbegeleider) ten aanzien van de toegepaste  arbitragetechniek </t>
  </si>
  <si>
    <t>arbitragetechniek</t>
  </si>
  <si>
    <t>Je kijkt een wedstrijd van een L4 scheidsrechter (bij voorkeur jouw docent) en analyseert zijn of haar arbitragetechniek.</t>
  </si>
  <si>
    <t>Spelregeltoepassing</t>
  </si>
  <si>
    <t>Je kijkt een wedstrijd van een L4 scheidsrechter (bij voorkeur jouw docent) en analyseert zijn of haar spelregeltoepassing, het tempo van de wedstrijd en of de manier van fluiten past bij het niveau</t>
  </si>
  <si>
    <t>Portfolio opdrachten</t>
  </si>
  <si>
    <r>
      <t xml:space="preserve">Ik heb kennis genomen van de competitie opzet en ben op de hoogte van de regels m.b.t. de herindeling. </t>
    </r>
    <r>
      <rPr>
        <b/>
        <sz val="11"/>
        <color theme="1"/>
        <rFont val="Calibri (Hoofdtekst)"/>
      </rPr>
      <t>Ik maak een globale analyse van de speelstijl van beide teams.</t>
    </r>
  </si>
  <si>
    <r>
      <t>Ik heb kennis genomen van de competitie opzet en ben op de hoogte van de regels m.b.t. de herindeling. Ik maak een globale analyse van de speelstijl van beide teams.</t>
    </r>
    <r>
      <rPr>
        <b/>
        <sz val="11"/>
        <color theme="1"/>
        <rFont val="Calibri"/>
        <family val="2"/>
        <scheme val="minor"/>
      </rPr>
      <t xml:space="preserve"> Ik beschrijf concreet van beide teams hun afspraken in defense, transitie en offense</t>
    </r>
  </si>
  <si>
    <t>Ik heb gedurende mijn opleidingstraject tenminste 8 wedstrijden gefloten. Kennis genomen van begrippen, en beschrijf in de leerpunten uit de E-learning en workshop</t>
  </si>
  <si>
    <t>Voorbereiden op de opleiding</t>
  </si>
  <si>
    <t>C</t>
  </si>
  <si>
    <t>I</t>
  </si>
  <si>
    <t>Kick off &amp; Jij als scheidsrechter en jouw rol</t>
  </si>
  <si>
    <t>Opdrachten 1 - 5</t>
  </si>
  <si>
    <t>Op basis van de opdracht "wedstrijd analyseren" benoemt de kandidaten positieve of negatieve punten van de scheidsrechter op het gebied van arbitrage techniek</t>
  </si>
  <si>
    <t>Voorgaande uitgebreid met Op basis van de opdracht "wedstrijd analyseren" benoemt de kandidaten positieve of negatieve punten van de scheidsrechter op het gebied van toepassing spelregels</t>
  </si>
  <si>
    <t>Weet hoe een wedstrijd afgehandeld dient te worden. En handelt een wedstrijd af door het wedstrijdsheet te controleren en de wedstrijd vast te leggen. Ondertekend het Dwf.</t>
  </si>
  <si>
    <t>Ik ben op de hoogte van de actuele spelregels en heb tenminste 75% gescoord op de spelregeltoets.</t>
  </si>
  <si>
    <t xml:space="preserve">Heeft aantoonbaar 8 wedstrijden afgerond </t>
  </si>
  <si>
    <t>Praktijkervaring &amp; spelregelkennis</t>
  </si>
  <si>
    <t>Opdrachten 6 - 8</t>
  </si>
  <si>
    <t>Opdracht 10</t>
  </si>
  <si>
    <t>Spelregeltoets &amp; praktijkervaring (Opdracht 9 &amp; 10)</t>
  </si>
  <si>
    <t>Analyse van NBB Finals (Opdracht 11)</t>
  </si>
  <si>
    <t>Zelfanalyse (Opdracht 12 &amp; 13)</t>
  </si>
  <si>
    <t>Opdracht feedback (Opdracht 14 &amp; 15)</t>
  </si>
  <si>
    <t>Opdracht observeren (Opdracht 16)</t>
  </si>
  <si>
    <t>Werkproces</t>
  </si>
  <si>
    <t>Beheersingscriteria</t>
  </si>
  <si>
    <t>3.1.1 Bereidt zich voor op wedstrijden</t>
  </si>
  <si>
    <t>Kerntaak 3.1</t>
  </si>
  <si>
    <t>Houdt zich op de hoogte van wijzigingen in regels en/of reglementen</t>
  </si>
  <si>
    <t>Leeruitkomst/ punt</t>
  </si>
  <si>
    <t>Houdt zich op de hoogte van ontwikkelingen</t>
  </si>
  <si>
    <t>B0</t>
  </si>
  <si>
    <t>B0, F0</t>
  </si>
  <si>
    <t>Zorgt voor een toereikende fysieke gesteldheid</t>
  </si>
  <si>
    <t>A3, A4</t>
  </si>
  <si>
    <t>Orienteert zich op eventuele belangen die op het spel staan</t>
  </si>
  <si>
    <t>Is ruim voor aanvang van de wedstrijd aanwezig</t>
  </si>
  <si>
    <t>H0</t>
  </si>
  <si>
    <t>Zorgt voor eigen officialattributen</t>
  </si>
  <si>
    <t>H1</t>
  </si>
  <si>
    <t>Draagt voorgeschreven schoeisel en kleding</t>
  </si>
  <si>
    <t>Controleert de sportomgeving, -materialen en overige relevante zaken</t>
  </si>
  <si>
    <t>H2, H3</t>
  </si>
  <si>
    <t>Controleert de uitrusting van sporters</t>
  </si>
  <si>
    <t>Introduceert zichzelf bij de wedstrijdorganisatie</t>
  </si>
  <si>
    <t>G0</t>
  </si>
  <si>
    <t>Neemt maatregelen voor de start van de wedstrijd</t>
  </si>
  <si>
    <t>B0, G3</t>
  </si>
  <si>
    <t>G, H</t>
  </si>
  <si>
    <t>3.1.2 Past regels en/of reglementen toe</t>
  </si>
  <si>
    <t>Start wedstrijd volgens de regels en/of reglementen</t>
  </si>
  <si>
    <t>I0</t>
  </si>
  <si>
    <t>Past regels toe</t>
  </si>
  <si>
    <t>J0, J1</t>
  </si>
  <si>
    <t>Onderbreekt de wedstrijd bij overtredingen</t>
  </si>
  <si>
    <t>J1, K2</t>
  </si>
  <si>
    <t>Verduidelijkt beslissingen met signalen zichtbaar voor iedereen</t>
  </si>
  <si>
    <t>I0, I1</t>
  </si>
  <si>
    <t>Straft consequent bij overtredingen en wangedrag</t>
  </si>
  <si>
    <t>J1, J2</t>
  </si>
  <si>
    <t>Kent scores toe</t>
  </si>
  <si>
    <t xml:space="preserve">Ik pas de verschillende signaleringen voor persoonlijke- en aanvallende fouten, scores en overige overtredingen toe. Ik start de wedstrijd volgens de spelregels.
</t>
  </si>
  <si>
    <t>Handelt/ neemt maatregelen volgens de regels</t>
  </si>
  <si>
    <t>J0, K2</t>
  </si>
  <si>
    <t>3.1.3 Begeleidt wedstrijden</t>
  </si>
  <si>
    <t>Kiest positie die waarneming optimaal mogelijk maakt</t>
  </si>
  <si>
    <t>Onderbreekt de wedstrijd als de veiligheid in het geding is</t>
  </si>
  <si>
    <t>j1</t>
  </si>
  <si>
    <t>I2-4</t>
  </si>
  <si>
    <t>Neemt maatregelen in het geval van blessures en ongevallen</t>
  </si>
  <si>
    <r>
      <t xml:space="preserve">Ik handel en neem maatregelen volgens de spelregels, neem maatregelen bij blessures en overtredingen en straf consequent. Ik leg de wedstrijd stil wanneer de veiligheid in het geding is. Tijdens de wedstrijd waarborg ik de veiligheid van sporters. Ik verplaats mij in de belevingswereld van de sporters en het niveau van de wedstrijd en pas de toepassing van spelregels hierop aan. </t>
    </r>
    <r>
      <rPr>
        <b/>
        <sz val="11"/>
        <color rgb="FFC00000"/>
        <rFont val="Calibri (Hoofdtekst)"/>
      </rPr>
      <t xml:space="preserve">Bij blessures volg ik de juiste procedures en zorg ik voor een vlotte spelhervatting. </t>
    </r>
  </si>
  <si>
    <r>
      <t>Ik handel en neem maatregelen volgens de spelregels, neem maatregelen bij blessures en overtredingen en straf consequent. Ik leg de wedstrijd stil wanneer de veiligheid in het geding is. Tijdens de wedstrijd waarborg ik de veiligheid van sporters. Ik verplaats mij in de belevingswereld van de sporters en het niveau van de wedstrijd en pas de toepassing van spelregels hierop aan.  Ik stem mijn manier van communicatie af op coaches, sporters en andere betrokkenen.</t>
    </r>
    <r>
      <rPr>
        <sz val="11"/>
        <color rgb="FFFF0000"/>
        <rFont val="Calibri"/>
        <family val="2"/>
        <scheme val="minor"/>
      </rPr>
      <t xml:space="preserve">  </t>
    </r>
    <r>
      <rPr>
        <sz val="11"/>
        <color theme="1"/>
        <rFont val="Calibri (Hoofdtekst)"/>
      </rPr>
      <t>Bij blessures volg ik de juiste procedures en zorg ik voor een vlotte spelhervatting</t>
    </r>
    <r>
      <rPr>
        <sz val="11"/>
        <color rgb="FFFF0000"/>
        <rFont val="Calibri"/>
        <family val="2"/>
        <scheme val="minor"/>
      </rPr>
      <t xml:space="preserve">. </t>
    </r>
    <r>
      <rPr>
        <b/>
        <sz val="11"/>
        <color rgb="FFFF0000"/>
        <rFont val="Calibri"/>
        <family val="2"/>
        <scheme val="minor"/>
      </rPr>
      <t>Ik stem mijn manier van communicatie af op coaches, sporters en andere betrokkenen</t>
    </r>
  </si>
  <si>
    <t>J3</t>
  </si>
  <si>
    <t>Houdt controle over de wedstrijd</t>
  </si>
  <si>
    <t>K4</t>
  </si>
  <si>
    <t>Geeft aanwijzingen in verband met veiligheid</t>
  </si>
  <si>
    <t>Grijpt op het juiste moment in</t>
  </si>
  <si>
    <t>Blijft geconcentreerd gedurende de hele wedstrijd</t>
  </si>
  <si>
    <t>Houdt zich aan de gedragscode</t>
  </si>
  <si>
    <t>Vertoont voorbeeldgedrag</t>
  </si>
  <si>
    <t>Stimuleert respectvolle omgang met alle betrokkenen</t>
  </si>
  <si>
    <t>K0</t>
  </si>
  <si>
    <t>K4, I4</t>
  </si>
  <si>
    <t>K2</t>
  </si>
  <si>
    <t>3.1.4 Communiceert met alle betrokkenen</t>
  </si>
  <si>
    <t>Communiceert eenduidig door middel van signalen</t>
  </si>
  <si>
    <t>Houddt gepaste afstand</t>
  </si>
  <si>
    <t>Legt desgewenst en op een gepast moment de beslissing uit</t>
  </si>
  <si>
    <t>Communiceert met alle betrokkene op passende wijze</t>
  </si>
  <si>
    <t>K2-4, J4, H2-4, G 2-4</t>
  </si>
  <si>
    <t>Weet om te gaan met weerstanden</t>
  </si>
  <si>
    <t>K3</t>
  </si>
  <si>
    <t>Verplaatst zich in de belevingswereld van de sporters en het niveau van de wedstrijd</t>
  </si>
  <si>
    <t>J2</t>
  </si>
  <si>
    <t>Stemt de manier van omgang en communicatie af met sporters, coaches en andere betrokkenen</t>
  </si>
  <si>
    <t>3.1.5 Werkt samen met collega-officials</t>
  </si>
  <si>
    <t>Maakt afspraken met collega-officials</t>
  </si>
  <si>
    <t>Werkt samen met collega-officials</t>
  </si>
  <si>
    <t>Ondersteunt collega-officials indien en waar nodig</t>
  </si>
  <si>
    <t>K4, H4</t>
  </si>
  <si>
    <t>G2-4</t>
  </si>
  <si>
    <t>K2, H4</t>
  </si>
  <si>
    <t>3.1.6 Handelt formaliteiten af</t>
  </si>
  <si>
    <t>C0, C3</t>
  </si>
  <si>
    <t>Controleert of formulier juist is ingevuld</t>
  </si>
  <si>
    <t>Vermeldt D fouten</t>
  </si>
  <si>
    <t>Plaatst een handtekening onder een correct ingevuld formulier</t>
  </si>
  <si>
    <t>Levert zo nodig een aanvullende verklaring bij strafoplegging</t>
  </si>
  <si>
    <t>Rapporteert incidenten, overtredingen en/of wangedrag</t>
  </si>
  <si>
    <t>Onderhoudt contact met de tuchtcommissie</t>
  </si>
  <si>
    <t>Wordt niet getoetst</t>
  </si>
  <si>
    <t>3.1.7 Evalueert de wedstrijd en reflecteerd op eigen handelen</t>
  </si>
  <si>
    <t>Participeert ind e valuatie gericht op het doel en proces</t>
  </si>
  <si>
    <t>Vraagt feedback en advies</t>
  </si>
  <si>
    <t>Verwoordt eigen leerbehoeften</t>
  </si>
  <si>
    <t>Reflecteert op het eigen handelen</t>
  </si>
  <si>
    <t>H4</t>
  </si>
  <si>
    <t>H4, D2, E2, F2</t>
  </si>
  <si>
    <t>D3, E3, F3</t>
  </si>
  <si>
    <r>
      <t>Ik heb een zelfanalyse gemaakt en op basis daarvan bepaal ik wel</t>
    </r>
    <r>
      <rPr>
        <sz val="11"/>
        <rFont val="Calibri"/>
        <family val="2"/>
        <scheme val="minor"/>
      </rPr>
      <t>ke doelgroep ik graag wil fluiten. Ik beschrijf de doelgroepen die ik ga fluiten</t>
    </r>
    <r>
      <rPr>
        <sz val="11"/>
        <color theme="1"/>
        <rFont val="Calibri"/>
        <family val="2"/>
        <scheme val="minor"/>
      </rPr>
      <t>. Ik heb leerdoelen geformuleerd voor deze opleiding.</t>
    </r>
  </si>
  <si>
    <r>
      <t>Ik heb een zelfanalyse gemaakt en op basis daarvan bepaal ik welke doelgroep ik graag wil fluiten. Ik beschrijf de doelgroepen die ik ga fluiten.</t>
    </r>
    <r>
      <rPr>
        <b/>
        <sz val="11"/>
        <color theme="1"/>
        <rFont val="Calibri"/>
        <family val="2"/>
        <scheme val="minor"/>
      </rPr>
      <t xml:space="preserve"> Ik heb leerdoelen geformuleerd voor deze opleiding. Ik heb een plan gemaakt welke wedstrijden ik ga fluiten TBV van deze opleiding. Ik heb contact opgenomen met de scheidsrechter contactpersoon (evt van een externe vereniging)  en heb gepland welke wedstrijden ik ga fluiten. </t>
    </r>
  </si>
  <si>
    <r>
      <t xml:space="preserve">Ik heb kennis genomen van de competitie opzet en ben op de hoogte van de regels m.b.t. de herindelin / veranderingen in de licentie / diploma eisen. Ik heb een plan gemaakt welke wedstrijden ik ga fluiten TBV van deze opleiding Ik heb een plan gemaakt welke wedstrijden ik ga fluiten TBV van deze opleiding. Ik heb contact opgenomen met de scheidsrechter contactpersoon (evt van een externe vereniging)  en heb gepland welke wedstrijden ik ga fluiten. </t>
    </r>
    <r>
      <rPr>
        <b/>
        <sz val="11"/>
        <color theme="1"/>
        <rFont val="Calibri"/>
        <family val="2"/>
        <scheme val="minor"/>
      </rPr>
      <t>Ik heb voor mezelf een duidelijk doel wanneer ik ga examineren.</t>
    </r>
  </si>
  <si>
    <t>A0</t>
  </si>
  <si>
    <t>3.2</t>
  </si>
  <si>
    <t>Zit niet in de opleiding &amp; examen</t>
  </si>
  <si>
    <t>3.4.1 Stuurt officials aan</t>
  </si>
  <si>
    <t>Instrueert officials</t>
  </si>
  <si>
    <t>Verdeelt official taken</t>
  </si>
  <si>
    <t>Verifieert of taken begrepen zijn en goed zijn uitgevoerd</t>
  </si>
  <si>
    <t>Is beschikbaar voor vragen</t>
  </si>
  <si>
    <t>Helpt bij onduidelijkheden en het nemen van beslissingen</t>
  </si>
  <si>
    <t>G0-4</t>
  </si>
  <si>
    <t>Niet getoetst, wordt gedaan door NBB/ wedstrijdsecretaris</t>
  </si>
  <si>
    <r>
      <rPr>
        <sz val="11"/>
        <color theme="1"/>
        <rFont val="Calibri"/>
        <family val="2"/>
        <scheme val="minor"/>
      </rPr>
      <t xml:space="preserve">Eerdere + </t>
    </r>
    <r>
      <rPr>
        <b/>
        <sz val="11"/>
        <color theme="1"/>
        <rFont val="Calibri"/>
        <family val="2"/>
        <scheme val="minor"/>
      </rPr>
      <t xml:space="preserve">Ik ben de hele wedstrijd geconcentreerd en dooral het eerder benoemde te doen ben ik de gehele wedstrijd in controle. Daarnaast ondersteun ik mijn collega scheidsrechter en tafelofficials wanneer nodig en houd ik mij aan vooraf gemaakte afspraken.  </t>
    </r>
  </si>
  <si>
    <t>3.4.2</t>
  </si>
  <si>
    <t>Geeft opdrachten aan assisterende officials</t>
  </si>
  <si>
    <t>G1</t>
  </si>
  <si>
    <t>3..4.3</t>
  </si>
  <si>
    <t>Evalueert samen met officiasl de wedstrijd en het behandelen van officials</t>
  </si>
  <si>
    <t>Geeft feedback op grond van waargenomen gedrag</t>
  </si>
  <si>
    <t>Geeft adviezen ter verbetering</t>
  </si>
  <si>
    <r>
      <t>Ik ben ruim op tijd en tenminste 45 minuten van te voren aanwezig.</t>
    </r>
    <r>
      <rPr>
        <b/>
        <sz val="11"/>
        <color theme="1"/>
        <rFont val="Calibri"/>
        <family val="2"/>
        <scheme val="minor"/>
      </rPr>
      <t xml:space="preserve"> </t>
    </r>
    <r>
      <rPr>
        <sz val="11"/>
        <color theme="1"/>
        <rFont val="Calibri"/>
        <family val="2"/>
        <scheme val="minor"/>
      </rPr>
      <t>Ik zie er representatief uit, draag de voorscheven kleding en schoeisel en heb mijn eigen fluitje mee. Ik controleer de sportomgeving en -materialen op veiligheid en check de tenues van beide teams.  Ik neem maatregelen wanneer noodzakelijk. Ruim voor de wedsrijd maak ik kennis met de coaches en controleer ik gezamenlijk het DWF.</t>
    </r>
    <r>
      <rPr>
        <b/>
        <sz val="11"/>
        <color theme="1"/>
        <rFont val="Calibri"/>
        <family val="2"/>
        <scheme val="minor"/>
      </rPr>
      <t xml:space="preserve"> Ik voer een duidelijke post game gesprek met mijn collega.</t>
    </r>
    <r>
      <rPr>
        <sz val="11"/>
        <color theme="1"/>
        <rFont val="Calibri"/>
        <family val="2"/>
        <scheme val="minor"/>
      </rPr>
      <t xml:space="preserve"> </t>
    </r>
    <r>
      <rPr>
        <b/>
        <sz val="11"/>
        <color theme="1"/>
        <rFont val="Calibri"/>
        <family val="2"/>
        <scheme val="minor"/>
      </rPr>
      <t>Ik vraag en geef tijdens of na de wedstrijd actief om feedback op mijn handelen en kan hier op reflecteren</t>
    </r>
  </si>
  <si>
    <t>Voorwaarde om te examineren</t>
  </si>
  <si>
    <t>Wel/ niet voldaan</t>
  </si>
  <si>
    <t>ja</t>
  </si>
  <si>
    <t>De kandidaat toont aan tenminste 8 wedstrijden te hebben gefloten gedurende het opleidingstraject</t>
  </si>
  <si>
    <t>De kandidaat heeft de gedragscode voor scheidsrechters ondertekent</t>
  </si>
  <si>
    <t>Ja</t>
  </si>
  <si>
    <t>De kandidaat is geslaagd indien beide onderdelen (portofolio en praktijk) minimaal met het cijfer 5,5 is beoordeeld.</t>
  </si>
  <si>
    <t>De official is voorbereid op de wedstrijden</t>
  </si>
  <si>
    <t>Opdracht 1</t>
  </si>
  <si>
    <t>Opdracht 2</t>
  </si>
  <si>
    <t>Opdracht 3</t>
  </si>
  <si>
    <t>Score:</t>
  </si>
  <si>
    <t>0/1/2</t>
  </si>
  <si>
    <t>0 punten</t>
  </si>
  <si>
    <t>1 punt</t>
  </si>
  <si>
    <t>2 punten</t>
  </si>
  <si>
    <t>Een criterium wordt in zijn geheel en op beginnend BS3 niveau beoordeeld</t>
  </si>
  <si>
    <t>Het criterium is 1 punt waard wanner:
- alle indicatoren in een samenhang van voldoende kwaliteit zijn aangetoond.</t>
  </si>
  <si>
    <t xml:space="preserve">Het criterium is 2 punten waard wanneer: 
- alle indicatoren in een samenhang van bovengemiddelde kwaliteit zijn aangetoond. </t>
  </si>
  <si>
    <t>Ik heb voor alle workshops een leerdoel gemaakt en smart geformuleerd en een plan gemaakt hoe ik mijn leerdoelen ga behalen. Ook heb ik duidelijk gemaakt welke ondersteuning ik van mijn praktijkbegeleider kan verachten.</t>
  </si>
  <si>
    <t>Opdracht 6</t>
  </si>
  <si>
    <t>Kick off, Jij als scheidsrechter en jouw rol en Spelregelkennis</t>
  </si>
  <si>
    <t>De official is bekend met basketball tactiek</t>
  </si>
  <si>
    <t>Basketball inzicht</t>
  </si>
  <si>
    <t xml:space="preserve">Ik heb een wedstrijdanalyse gemaakt van een wedstrijd van de NBB Finals. Daarin heb ik een analyse gemaakt van transitie situaties, offense en defense van beide teams. </t>
  </si>
  <si>
    <t xml:space="preserve">Ik heb tactiek van beide teams vertaald naar specifieke situaties waar ik als scheidsrechter op ga letten. Ik heb voor vier situaties uitgewerkt wanneer ik wel of niet voor een overtreding fluit. </t>
  </si>
  <si>
    <t>Praktijk</t>
  </si>
  <si>
    <t xml:space="preserve">Ik heb een trainingsprogramma gemaakt waarmee ik fit genoeg ben om wedstrijden te fluiten. Het programma sluit aan bij de 6km die ik in een wedstrijd af leg. Ik laat zien, bijvoorbeeld met een overzicht van een Strava workout, dat ik mijn fitheidsdoel bereikt heb. </t>
  </si>
  <si>
    <t>Praktijkexamen - communicatie</t>
  </si>
  <si>
    <t>De kandidaat heeft het spelregelbewijs gehaald</t>
  </si>
  <si>
    <t xml:space="preserve">Ik verplaats mij in de belevingswereld van de sporters en het niveau van de wedstrijd. Ik stem de manier van omgang en communicatie met sporters, coaches en/of andere betrokkenen af op het niveau van de wedstrijd. Ik leg desgewenst en op een geschikt moment de beoordeling/ beslissing uit. Ik weet daarbij om te gaan met weerstanden. </t>
  </si>
  <si>
    <t xml:space="preserve">Ik sta gedurende de wedstrijd op de juiste positie om het spel optimaal waar te nemen en ben de hele wedstrijd geconcentreerd. Ik ken de verschillende signalen voor overtredingen en heb (oog)contact met de tafelofficials. </t>
  </si>
  <si>
    <t>Praktijkexamen - Arbitragetechniek</t>
  </si>
  <si>
    <t>Praktijkexamen - spelregeltoepassing</t>
  </si>
  <si>
    <t xml:space="preserve">Ik maak voorafgaand aan de wedstrijd afspraken met collega-officials. Ik werk tijdens de wedstrijd samen met collega-officials en zorg dat we op een lijn zitten. Ik geef mijn collega's ondersteuning waar nodig. Ik stimuleer een respectvolle omgang met alle betrokkenen, vertoon voorbeeldgedrag en houdt mij aan de gedragscode. </t>
  </si>
  <si>
    <t xml:space="preserve">Start wedstrijden volgens de reglementen en onderbreekt de wedstrijd bij ongeregelheden. Past regels toe en verduidelijk beslissingen met signalen. Handelt en neemt maatregelen volgens de regels en past de reglementen consequent toe. Geeft aanwijzingen in verband met de veiligheid en onderbreekt de wedstrijd indien deze in gevaar is. Neemt maatregelen in het geval van blessures of ongeregeldheden. </t>
  </si>
  <si>
    <t>Ik ben ruim voor aanvang van de wedstrijd aanwezig, heb mijn materiaal op orde en introduceer mij bij de verschillende stakeholders. Ik zorg dat de sportomgeving veilig is en de wedstrijd volgens de voorgestelde procedures kan starten. Na afloop participeer ik in de evaluatie met mijn collega en ben daarin gericht op mijn leerproces. Ik vraag feedback en refelecteer op mijn eigen handelen.</t>
  </si>
  <si>
    <t>Praktijkexamen - voorbereiding en reflectie</t>
  </si>
  <si>
    <t>Ik ben op de hoogte van de actuele spelregels en ontwikkelingen. Ik ken de specifieke spelregels per doelgroep.</t>
  </si>
  <si>
    <t>Ik kijk naar dezelfde wedstrijd als in de opdracht "wedstrijd analyseren" en benoem  positieve of negatieve punten van de scheidsrechter op het gebied van toepassing spelregels, arbirtragetechiek, communicatie, samenwerking en leiderschap</t>
  </si>
  <si>
    <t>Je kijkt een wedstrijd van een L4 scheidsrechter (bij voorkeur jouw docent) en geeft feedback op spelregeltoepassing, arbitragetechniek, communicatie, samenwerking en leiderschap. Je analyseert zijn of haar functioneren, het tempo van de wedstrijd en of de spelregeltoepassing daarbij past. Je benoemt zowel positieve- als verbeterpunten en geeft aan wat je hebt geleerd</t>
  </si>
  <si>
    <t>Opdracht 4</t>
  </si>
  <si>
    <t>Opdracht 5A</t>
  </si>
  <si>
    <t>Opdracht 5B</t>
  </si>
  <si>
    <t>Opdracht 7</t>
  </si>
  <si>
    <t>Opdracht 8</t>
  </si>
  <si>
    <t>Opdracht 9</t>
  </si>
  <si>
    <t>Reflecteren op eigen handelen en feedback geven op: Spelregeltoepassing, Arbitragetechniek, Communicatie, Samenwerking en leiderschap</t>
  </si>
  <si>
    <t>Praktijkexamen - Leiderschap en samenwerken</t>
  </si>
  <si>
    <t xml:space="preserve">Ik heb bij een of meerdere wedstrijden die ik heb gefloten feedback gevraagd aan mijn praktijkbegeleider. Daarnaast hen ik van tenminsten 3 stakeholders feedback gevraagd op mijn spelregeltoepassing, arbitragetechniek, communicatie, samenwerking en leiderschap. Ik heb zowel positieve feedback als verbeterpunten verzameld. </t>
  </si>
  <si>
    <t>Het criterium is 0 punten waard wanneer een of enkele indicatoren:
- of niet zijn aangetoond,
of niet in samenhang binnen het criterium zijn aangetoond</t>
  </si>
  <si>
    <t>Spelregelkennis, arbitragetechniek, communicatie, leiderschap</t>
  </si>
  <si>
    <t>score</t>
  </si>
  <si>
    <t>Cijfer</t>
  </si>
  <si>
    <t>Alle</t>
  </si>
  <si>
    <t>Richlijn beoordelaren</t>
  </si>
  <si>
    <t xml:space="preserve">Ik heb  een doelgroepanalyse gemaakt en op basis daarvan een onderbouwde keuze gemaakt in de doelgroep(en) die ik het liefst wil fluiten. </t>
  </si>
  <si>
    <t xml:space="preserve">Ik heb drie of meerdere wedstrijden die ik heb gefloten gefilmd en reflecteer op mijn spelregeltoepassing, arbitragetechniek, communicatie, samenwerking en leiderschap. Per onderwerp laat ik tenminste 4 clipjes zien (16 totaal). In de reflectie over mijn communicatie gebruik ik de theorie over communicatiestijlen.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</si>
</sst>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b/>
      <sz val="11"/>
      <color theme="0"/>
      <name val="Calibri"/>
      <family val="2"/>
      <scheme val="minor"/>
    </font>
    <font>
      <b/>
      <sz val="16"/>
      <color theme="1"/>
      <name val="Calibri"/>
      <family val="2"/>
      <scheme val="minor"/>
    </font>
    <font>
      <sz val="11"/>
      <color theme="5"/>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b/>
      <sz val="11"/>
      <color theme="1"/>
      <name val="Calibri (Hoofdtekst)"/>
    </font>
    <font>
      <sz val="11"/>
      <color rgb="FF000000"/>
      <name val="Calibri"/>
      <family val="2"/>
      <scheme val="minor"/>
    </font>
    <font>
      <b/>
      <sz val="14"/>
      <color theme="1"/>
      <name val="Calibri"/>
      <family val="2"/>
      <scheme val="minor"/>
    </font>
    <font>
      <b/>
      <sz val="11"/>
      <color rgb="FFC00000"/>
      <name val="Calibri (Hoofdtekst)"/>
    </font>
    <font>
      <sz val="11"/>
      <color theme="1"/>
      <name val="Calibri (Hoofdtekst)"/>
    </font>
    <font>
      <sz val="14"/>
      <color theme="1"/>
      <name val="Calibri"/>
      <family val="2"/>
      <scheme val="minor"/>
    </font>
    <font>
      <b/>
      <sz val="11"/>
      <color rgb="FF000000"/>
      <name val="Calibri"/>
      <family val="2"/>
      <scheme val="minor"/>
    </font>
    <font>
      <i/>
      <sz val="11"/>
      <color theme="1"/>
      <name val="Calibri"/>
      <family val="2"/>
      <scheme val="minor"/>
    </font>
  </fonts>
  <fills count="14">
    <fill>
      <patternFill patternType="none"/>
    </fill>
    <fill>
      <patternFill patternType="gray125"/>
    </fill>
    <fill>
      <patternFill patternType="solid">
        <fgColor theme="1"/>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DBDBDB"/>
        <bgColor rgb="FF000000"/>
      </patternFill>
    </fill>
    <fill>
      <patternFill patternType="solid">
        <fgColor rgb="FFD9E1F2"/>
        <bgColor rgb="FF000000"/>
      </patternFill>
    </fill>
    <fill>
      <patternFill patternType="solid">
        <fgColor theme="4" tint="0.79998168889431442"/>
        <bgColor rgb="FF000000"/>
      </patternFill>
    </fill>
    <fill>
      <patternFill patternType="solid">
        <fgColor theme="8" tint="0.59999389629810485"/>
        <bgColor indexed="64"/>
      </patternFill>
    </fill>
    <fill>
      <patternFill patternType="solid">
        <fgColor theme="0" tint="-0.499984740745262"/>
        <bgColor indexed="64"/>
      </patternFill>
    </fill>
    <fill>
      <patternFill patternType="solid">
        <fgColor theme="0" tint="-0.499984740745262"/>
        <bgColor rgb="FF000000"/>
      </patternFill>
    </fill>
  </fills>
  <borders count="3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auto="1"/>
      </left>
      <right style="thin">
        <color auto="1"/>
      </right>
      <top/>
      <bottom style="thin">
        <color auto="1"/>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119">
    <xf numFmtId="0" fontId="0" fillId="0" borderId="0" xfId="0"/>
    <xf numFmtId="0" fontId="0" fillId="0" borderId="3" xfId="0" applyBorder="1" applyAlignment="1">
      <alignment vertical="center" wrapText="1"/>
    </xf>
    <xf numFmtId="0" fontId="0" fillId="0" borderId="3" xfId="0" applyBorder="1" applyAlignment="1">
      <alignment vertical="top" wrapText="1"/>
    </xf>
    <xf numFmtId="0" fontId="1" fillId="0" borderId="3" xfId="0" applyFont="1" applyBorder="1" applyAlignment="1">
      <alignment vertical="center" wrapText="1"/>
    </xf>
    <xf numFmtId="0" fontId="1" fillId="0" borderId="3" xfId="0" applyFont="1" applyBorder="1" applyAlignment="1">
      <alignment vertical="top" wrapText="1"/>
    </xf>
    <xf numFmtId="0" fontId="0" fillId="0" borderId="3" xfId="0" applyBorder="1" applyAlignment="1">
      <alignment horizontal="left" vertical="top" wrapText="1"/>
    </xf>
    <xf numFmtId="0" fontId="0" fillId="0" borderId="3" xfId="0" applyBorder="1" applyAlignment="1">
      <alignment horizontal="left" vertical="center"/>
    </xf>
    <xf numFmtId="0" fontId="0" fillId="0" borderId="3" xfId="0" applyBorder="1" applyAlignment="1">
      <alignment horizontal="left" vertical="center" wrapText="1"/>
    </xf>
    <xf numFmtId="0" fontId="1" fillId="3" borderId="3" xfId="0" applyFont="1" applyFill="1" applyBorder="1"/>
    <xf numFmtId="0" fontId="1" fillId="3" borderId="3" xfId="0" applyFont="1" applyFill="1" applyBorder="1" applyAlignment="1">
      <alignment horizontal="center"/>
    </xf>
    <xf numFmtId="0" fontId="0" fillId="3" borderId="3" xfId="0" applyFill="1" applyBorder="1" applyAlignment="1">
      <alignment horizontal="center" vertical="center"/>
    </xf>
    <xf numFmtId="0" fontId="1" fillId="3" borderId="3" xfId="0" applyFont="1" applyFill="1" applyBorder="1" applyAlignment="1">
      <alignment horizontal="center" vertical="center"/>
    </xf>
    <xf numFmtId="0" fontId="3" fillId="4" borderId="5" xfId="0" applyFont="1" applyFill="1" applyBorder="1"/>
    <xf numFmtId="0" fontId="0" fillId="0" borderId="8" xfId="0" applyBorder="1" applyAlignment="1">
      <alignment horizontal="left" vertical="top" wrapText="1"/>
    </xf>
    <xf numFmtId="0" fontId="0" fillId="0" borderId="8" xfId="0" applyBorder="1"/>
    <xf numFmtId="0" fontId="3" fillId="4" borderId="0" xfId="0" applyFont="1" applyFill="1"/>
    <xf numFmtId="0" fontId="0" fillId="4" borderId="0" xfId="0" applyFill="1"/>
    <xf numFmtId="0" fontId="0" fillId="4" borderId="3" xfId="0" applyFill="1" applyBorder="1" applyAlignment="1">
      <alignment horizontal="center" vertical="center"/>
    </xf>
    <xf numFmtId="0" fontId="1" fillId="4" borderId="3" xfId="0" applyFont="1" applyFill="1" applyBorder="1" applyAlignment="1">
      <alignment vertical="top" wrapText="1"/>
    </xf>
    <xf numFmtId="0" fontId="1" fillId="4" borderId="3" xfId="0" applyFont="1" applyFill="1" applyBorder="1" applyAlignment="1">
      <alignment horizontal="center"/>
    </xf>
    <xf numFmtId="0" fontId="0" fillId="0" borderId="0" xfId="0"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2" xfId="0" applyFill="1" applyBorder="1" applyAlignment="1">
      <alignment horizontal="center" vertical="center"/>
    </xf>
    <xf numFmtId="0" fontId="0" fillId="5" borderId="3" xfId="0" applyFill="1" applyBorder="1" applyAlignment="1">
      <alignment horizontal="center" vertical="center"/>
    </xf>
    <xf numFmtId="0" fontId="0" fillId="0" borderId="0" xfId="0" applyAlignment="1">
      <alignment horizontal="center"/>
    </xf>
    <xf numFmtId="0" fontId="0" fillId="3" borderId="11" xfId="0" applyFill="1" applyBorder="1" applyAlignment="1">
      <alignment horizontal="center" vertical="center"/>
    </xf>
    <xf numFmtId="0" fontId="0" fillId="5" borderId="16" xfId="0" applyFill="1" applyBorder="1"/>
    <xf numFmtId="0" fontId="0" fillId="0" borderId="3" xfId="0" applyBorder="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center" vertical="center"/>
    </xf>
    <xf numFmtId="0" fontId="7" fillId="0" borderId="3" xfId="0" applyFont="1" applyBorder="1" applyAlignment="1">
      <alignment vertical="top" wrapText="1"/>
    </xf>
    <xf numFmtId="0" fontId="0" fillId="7" borderId="11" xfId="0" applyFill="1" applyBorder="1" applyAlignment="1">
      <alignment horizontal="center" vertical="center"/>
    </xf>
    <xf numFmtId="0" fontId="9" fillId="0" borderId="3" xfId="0" applyFont="1" applyBorder="1" applyAlignment="1">
      <alignment vertical="top" wrapText="1"/>
    </xf>
    <xf numFmtId="0" fontId="5" fillId="6" borderId="3" xfId="0" applyFont="1" applyFill="1" applyBorder="1" applyAlignment="1">
      <alignment horizontal="left" vertical="top" wrapText="1"/>
    </xf>
    <xf numFmtId="0" fontId="6" fillId="6" borderId="3" xfId="0" applyFont="1" applyFill="1" applyBorder="1" applyAlignment="1">
      <alignment vertical="top" wrapText="1"/>
    </xf>
    <xf numFmtId="0" fontId="5" fillId="6" borderId="3" xfId="0" applyFont="1" applyFill="1" applyBorder="1" applyAlignment="1">
      <alignment vertical="top" wrapText="1"/>
    </xf>
    <xf numFmtId="0" fontId="0" fillId="6" borderId="3" xfId="0" applyFill="1" applyBorder="1" applyAlignment="1">
      <alignment horizontal="center" vertical="center"/>
    </xf>
    <xf numFmtId="0" fontId="0" fillId="4" borderId="3" xfId="0" applyFill="1" applyBorder="1" applyAlignment="1">
      <alignment horizontal="center" vertical="center" wrapText="1"/>
    </xf>
    <xf numFmtId="0" fontId="1" fillId="4" borderId="3" xfId="0" applyFont="1" applyFill="1" applyBorder="1" applyAlignment="1">
      <alignment horizontal="center" vertical="center" wrapText="1"/>
    </xf>
    <xf numFmtId="0" fontId="0" fillId="7" borderId="11" xfId="0"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 xfId="0" applyBorder="1" applyAlignment="1">
      <alignment horizontal="center" vertical="center" wrapText="1"/>
    </xf>
    <xf numFmtId="0" fontId="5" fillId="6" borderId="3" xfId="0" applyFont="1" applyFill="1" applyBorder="1" applyAlignment="1">
      <alignment horizontal="center" vertical="center"/>
    </xf>
    <xf numFmtId="0" fontId="5" fillId="6" borderId="3"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10" fillId="0" borderId="0" xfId="0" applyFont="1"/>
    <xf numFmtId="0" fontId="0" fillId="0" borderId="0" xfId="0" applyAlignment="1">
      <alignment horizontal="left"/>
    </xf>
    <xf numFmtId="0" fontId="10" fillId="0" borderId="9" xfId="0" applyFont="1" applyBorder="1"/>
    <xf numFmtId="0" fontId="10" fillId="0" borderId="6" xfId="0" applyFont="1" applyBorder="1"/>
    <xf numFmtId="0" fontId="13" fillId="0" borderId="10" xfId="0" applyFont="1" applyBorder="1"/>
    <xf numFmtId="1" fontId="13" fillId="0" borderId="7" xfId="0" applyNumberFormat="1" applyFont="1" applyBorder="1"/>
    <xf numFmtId="0" fontId="13" fillId="0" borderId="7" xfId="0" applyFont="1" applyBorder="1"/>
    <xf numFmtId="0" fontId="13" fillId="0" borderId="8" xfId="0" applyFont="1" applyBorder="1" applyAlignment="1">
      <alignment horizontal="left" vertical="top" wrapText="1"/>
    </xf>
    <xf numFmtId="0" fontId="13" fillId="0" borderId="8" xfId="0" applyFont="1" applyBorder="1" applyAlignment="1">
      <alignment vertical="center"/>
    </xf>
    <xf numFmtId="0" fontId="13" fillId="0" borderId="3" xfId="0" applyFont="1" applyBorder="1"/>
    <xf numFmtId="0" fontId="3" fillId="4" borderId="17" xfId="0" applyFont="1" applyFill="1" applyBorder="1"/>
    <xf numFmtId="0" fontId="0" fillId="4" borderId="18" xfId="0" applyFill="1" applyBorder="1"/>
    <xf numFmtId="0" fontId="13" fillId="0" borderId="19" xfId="0" applyFont="1" applyBorder="1"/>
    <xf numFmtId="0" fontId="13" fillId="0" borderId="20" xfId="0" applyFont="1" applyBorder="1"/>
    <xf numFmtId="0" fontId="13" fillId="0" borderId="21" xfId="0" applyFont="1" applyBorder="1"/>
    <xf numFmtId="0" fontId="13" fillId="0" borderId="22" xfId="0" applyFont="1" applyBorder="1"/>
    <xf numFmtId="164" fontId="13" fillId="0" borderId="3" xfId="0" applyNumberFormat="1" applyFont="1" applyBorder="1" applyAlignment="1">
      <alignment horizontal="center" vertical="center"/>
    </xf>
    <xf numFmtId="0" fontId="13" fillId="4" borderId="5" xfId="0" applyFont="1" applyFill="1" applyBorder="1"/>
    <xf numFmtId="0" fontId="10" fillId="4" borderId="5" xfId="0" applyFont="1" applyFill="1" applyBorder="1"/>
    <xf numFmtId="0" fontId="13" fillId="0" borderId="28" xfId="0" applyFont="1" applyBorder="1"/>
    <xf numFmtId="0" fontId="13" fillId="0" borderId="29" xfId="0" applyFont="1" applyBorder="1"/>
    <xf numFmtId="0" fontId="9" fillId="0" borderId="3" xfId="0" applyFont="1" applyBorder="1" applyAlignment="1">
      <alignment horizontal="center" vertical="center"/>
    </xf>
    <xf numFmtId="0" fontId="9" fillId="0" borderId="3" xfId="0" applyFont="1" applyBorder="1"/>
    <xf numFmtId="0" fontId="14" fillId="8" borderId="3" xfId="0" applyFont="1" applyFill="1" applyBorder="1" applyAlignment="1">
      <alignment horizontal="center" vertical="center"/>
    </xf>
    <xf numFmtId="0" fontId="14" fillId="8" borderId="3" xfId="0" applyFont="1" applyFill="1" applyBorder="1" applyAlignment="1">
      <alignment horizontal="center"/>
    </xf>
    <xf numFmtId="0" fontId="9" fillId="9" borderId="3"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3" xfId="0" applyFont="1" applyBorder="1" applyAlignment="1">
      <alignment horizontal="left" vertical="top" wrapText="1"/>
    </xf>
    <xf numFmtId="0" fontId="9" fillId="8" borderId="3" xfId="0" applyFont="1" applyFill="1" applyBorder="1" applyAlignment="1">
      <alignment horizontal="center" vertical="center"/>
    </xf>
    <xf numFmtId="0" fontId="9" fillId="7" borderId="3" xfId="0" applyFont="1" applyFill="1" applyBorder="1" applyAlignment="1">
      <alignment vertical="top" wrapText="1"/>
    </xf>
    <xf numFmtId="0" fontId="9" fillId="7" borderId="3" xfId="0" applyFont="1" applyFill="1" applyBorder="1" applyAlignment="1">
      <alignment horizontal="center" vertical="top" wrapText="1"/>
    </xf>
    <xf numFmtId="0" fontId="9" fillId="10" borderId="3" xfId="0" applyFont="1" applyFill="1" applyBorder="1" applyAlignment="1">
      <alignment horizontal="center" vertical="center"/>
    </xf>
    <xf numFmtId="0" fontId="0" fillId="4" borderId="3" xfId="0" applyFill="1" applyBorder="1"/>
    <xf numFmtId="0" fontId="14" fillId="8" borderId="3" xfId="0" applyFont="1" applyFill="1" applyBorder="1"/>
    <xf numFmtId="0" fontId="7" fillId="0" borderId="0" xfId="0" applyFont="1" applyAlignment="1">
      <alignment horizontal="center" vertical="top" wrapText="1"/>
    </xf>
    <xf numFmtId="0" fontId="0" fillId="12" borderId="0" xfId="0" applyFill="1"/>
    <xf numFmtId="0" fontId="9" fillId="12" borderId="3" xfId="0" applyFont="1" applyFill="1" applyBorder="1" applyAlignment="1">
      <alignment vertical="top" wrapText="1"/>
    </xf>
    <xf numFmtId="0" fontId="0" fillId="12" borderId="3" xfId="0" applyFill="1" applyBorder="1"/>
    <xf numFmtId="0" fontId="14" fillId="13" borderId="3" xfId="0" applyFont="1" applyFill="1" applyBorder="1"/>
    <xf numFmtId="0" fontId="0" fillId="7" borderId="3" xfId="0" applyFill="1" applyBorder="1"/>
    <xf numFmtId="0" fontId="9" fillId="10" borderId="3" xfId="0" applyFont="1" applyFill="1" applyBorder="1" applyAlignment="1">
      <alignment horizontal="right" vertical="center"/>
    </xf>
    <xf numFmtId="0" fontId="10" fillId="0" borderId="0" xfId="0" applyFont="1" applyAlignment="1">
      <alignment horizontal="center"/>
    </xf>
    <xf numFmtId="0" fontId="1" fillId="11" borderId="1" xfId="0" applyFont="1" applyFill="1" applyBorder="1" applyAlignment="1">
      <alignment horizontal="left"/>
    </xf>
    <xf numFmtId="0" fontId="1" fillId="11" borderId="30" xfId="0" applyFont="1" applyFill="1" applyBorder="1" applyAlignment="1">
      <alignment horizontal="left"/>
    </xf>
    <xf numFmtId="0" fontId="1" fillId="11" borderId="2" xfId="0" applyFont="1" applyFill="1" applyBorder="1" applyAlignment="1">
      <alignment horizontal="left"/>
    </xf>
    <xf numFmtId="0" fontId="0" fillId="0" borderId="26" xfId="0" applyBorder="1" applyAlignment="1">
      <alignment horizontal="left" vertical="top" wrapText="1"/>
    </xf>
    <xf numFmtId="0" fontId="0" fillId="0" borderId="27" xfId="0" applyBorder="1" applyAlignment="1">
      <alignment horizontal="left" vertical="top"/>
    </xf>
    <xf numFmtId="0" fontId="0" fillId="0" borderId="12" xfId="0" applyBorder="1" applyAlignment="1">
      <alignment horizontal="left" vertical="top"/>
    </xf>
    <xf numFmtId="0" fontId="0" fillId="0" borderId="14" xfId="0" applyBorder="1" applyAlignment="1">
      <alignment horizontal="left" vertical="top"/>
    </xf>
    <xf numFmtId="0" fontId="0" fillId="0" borderId="0" xfId="0" applyAlignment="1">
      <alignment horizontal="left" vertical="top"/>
    </xf>
    <xf numFmtId="0" fontId="0" fillId="0" borderId="24" xfId="0" applyBorder="1" applyAlignment="1">
      <alignment horizontal="left" vertical="top"/>
    </xf>
    <xf numFmtId="0" fontId="0" fillId="0" borderId="25" xfId="0" applyBorder="1" applyAlignment="1">
      <alignment horizontal="left" vertical="top"/>
    </xf>
    <xf numFmtId="0" fontId="0" fillId="0" borderId="4" xfId="0" applyBorder="1" applyAlignment="1">
      <alignment horizontal="left" vertical="top"/>
    </xf>
    <xf numFmtId="0" fontId="0" fillId="0" borderId="23" xfId="0" applyBorder="1" applyAlignment="1">
      <alignment horizontal="left" vertical="top"/>
    </xf>
    <xf numFmtId="0" fontId="15" fillId="7" borderId="3" xfId="0" applyFont="1" applyFill="1" applyBorder="1" applyAlignment="1">
      <alignment horizontal="center"/>
    </xf>
    <xf numFmtId="0" fontId="14" fillId="10" borderId="3" xfId="0" applyFont="1" applyFill="1" applyBorder="1" applyAlignment="1">
      <alignment horizontal="right" vertical="center"/>
    </xf>
    <xf numFmtId="0" fontId="14" fillId="8" borderId="3" xfId="0" applyFont="1" applyFill="1" applyBorder="1" applyAlignment="1">
      <alignment horizontal="center" vertical="center"/>
    </xf>
    <xf numFmtId="0" fontId="9" fillId="10" borderId="1" xfId="0" applyFont="1" applyFill="1" applyBorder="1" applyAlignment="1">
      <alignment horizontal="center" vertical="center"/>
    </xf>
    <xf numFmtId="0" fontId="9" fillId="10" borderId="2" xfId="0" applyFont="1" applyFill="1" applyBorder="1" applyAlignment="1">
      <alignment horizontal="center" vertical="center"/>
    </xf>
    <xf numFmtId="0" fontId="0" fillId="7" borderId="3" xfId="0" applyFill="1" applyBorder="1" applyAlignment="1">
      <alignment horizontal="center"/>
    </xf>
    <xf numFmtId="0" fontId="7" fillId="0" borderId="14" xfId="0" applyFont="1" applyBorder="1" applyAlignment="1">
      <alignment horizontal="center" vertical="top" wrapText="1"/>
    </xf>
    <xf numFmtId="0" fontId="7" fillId="0" borderId="0" xfId="0" applyFont="1" applyAlignment="1">
      <alignment horizontal="center" vertical="top" wrapText="1"/>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1" fillId="3" borderId="1" xfId="0" applyFont="1" applyFill="1" applyBorder="1" applyAlignment="1">
      <alignment horizontal="left"/>
    </xf>
    <xf numFmtId="0" fontId="1" fillId="3" borderId="2" xfId="0" applyFont="1" applyFill="1" applyBorder="1" applyAlignment="1">
      <alignment horizontal="left"/>
    </xf>
    <xf numFmtId="0" fontId="2" fillId="2" borderId="4" xfId="0" applyFont="1" applyFill="1" applyBorder="1" applyAlignment="1">
      <alignment horizontal="center"/>
    </xf>
    <xf numFmtId="0" fontId="0" fillId="5" borderId="15" xfId="0" applyFill="1" applyBorder="1" applyAlignment="1">
      <alignment horizontal="left" vertical="center"/>
    </xf>
    <xf numFmtId="0" fontId="0" fillId="5" borderId="16" xfId="0" applyFill="1" applyBorder="1" applyAlignment="1">
      <alignment horizontal="left" vertical="center"/>
    </xf>
    <xf numFmtId="0" fontId="1"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CB11-867C-314D-824B-86A44505D3E5}">
  <dimension ref="A1:L19"/>
  <sheetViews>
    <sheetView zoomScale="91" zoomScaleNormal="70" workbookViewId="0">
      <selection activeCell="G16" sqref="G16"/>
    </sheetView>
  </sheetViews>
  <sheetFormatPr baseColWidth="10" defaultColWidth="11.5" defaultRowHeight="15" x14ac:dyDescent="0.2"/>
  <cols>
    <col min="1" max="1" width="87.5" customWidth="1"/>
    <col min="2" max="2" width="27.83203125" customWidth="1"/>
    <col min="3" max="3" width="4" customWidth="1"/>
  </cols>
  <sheetData>
    <row r="1" spans="1:12" ht="21" x14ac:dyDescent="0.25">
      <c r="A1" s="57" t="s">
        <v>228</v>
      </c>
      <c r="B1" s="58" t="s">
        <v>229</v>
      </c>
      <c r="D1" t="s">
        <v>283</v>
      </c>
      <c r="E1" s="88"/>
    </row>
    <row r="2" spans="1:12" ht="19" x14ac:dyDescent="0.25">
      <c r="A2" s="59" t="s">
        <v>231</v>
      </c>
      <c r="B2" s="60" t="s">
        <v>230</v>
      </c>
    </row>
    <row r="3" spans="1:12" ht="19" x14ac:dyDescent="0.25">
      <c r="A3" s="66" t="s">
        <v>257</v>
      </c>
      <c r="B3" s="67" t="s">
        <v>230</v>
      </c>
      <c r="D3" s="89" t="s">
        <v>241</v>
      </c>
      <c r="E3" s="90"/>
      <c r="F3" s="91"/>
      <c r="G3" s="89" t="s">
        <v>242</v>
      </c>
      <c r="H3" s="90"/>
      <c r="I3" s="91"/>
      <c r="J3" s="89" t="s">
        <v>243</v>
      </c>
      <c r="K3" s="90"/>
      <c r="L3" s="91"/>
    </row>
    <row r="4" spans="1:12" ht="19" customHeight="1" thickBot="1" x14ac:dyDescent="0.3">
      <c r="A4" s="61" t="s">
        <v>232</v>
      </c>
      <c r="B4" s="62" t="s">
        <v>233</v>
      </c>
      <c r="D4" s="101" t="s">
        <v>244</v>
      </c>
      <c r="E4" s="101"/>
      <c r="F4" s="101"/>
      <c r="G4" s="101"/>
      <c r="H4" s="101"/>
      <c r="I4" s="101"/>
      <c r="J4" s="101"/>
      <c r="K4" s="101"/>
      <c r="L4" s="101"/>
    </row>
    <row r="5" spans="1:12" ht="25" customHeight="1" x14ac:dyDescent="0.2">
      <c r="D5" s="92" t="s">
        <v>278</v>
      </c>
      <c r="E5" s="93"/>
      <c r="F5" s="94"/>
      <c r="G5" s="92" t="s">
        <v>245</v>
      </c>
      <c r="H5" s="93"/>
      <c r="I5" s="94"/>
      <c r="J5" s="92" t="s">
        <v>246</v>
      </c>
      <c r="K5" s="93"/>
      <c r="L5" s="94"/>
    </row>
    <row r="6" spans="1:12" ht="22" thickBot="1" x14ac:dyDescent="0.3">
      <c r="A6" s="15" t="s">
        <v>48</v>
      </c>
      <c r="B6" s="16"/>
      <c r="D6" s="95"/>
      <c r="E6" s="96"/>
      <c r="F6" s="97"/>
      <c r="G6" s="95"/>
      <c r="H6" s="96"/>
      <c r="I6" s="97"/>
      <c r="J6" s="95"/>
      <c r="K6" s="96"/>
      <c r="L6" s="97"/>
    </row>
    <row r="7" spans="1:12" ht="51" customHeight="1" x14ac:dyDescent="0.25">
      <c r="A7" s="49" t="s">
        <v>53</v>
      </c>
      <c r="B7" s="50" t="s">
        <v>34</v>
      </c>
      <c r="D7" s="95"/>
      <c r="E7" s="96"/>
      <c r="F7" s="97"/>
      <c r="G7" s="95"/>
      <c r="H7" s="96"/>
      <c r="I7" s="97"/>
      <c r="J7" s="95"/>
      <c r="K7" s="96"/>
      <c r="L7" s="97"/>
    </row>
    <row r="8" spans="1:12" ht="20" thickBot="1" x14ac:dyDescent="0.3">
      <c r="A8" s="51" t="s">
        <v>88</v>
      </c>
      <c r="B8" s="52">
        <f>'Oud 1'!L11</f>
        <v>10</v>
      </c>
      <c r="D8" s="95"/>
      <c r="E8" s="96"/>
      <c r="F8" s="97"/>
      <c r="G8" s="95"/>
      <c r="H8" s="96"/>
      <c r="I8" s="97"/>
      <c r="J8" s="95"/>
      <c r="K8" s="96"/>
      <c r="L8" s="97"/>
    </row>
    <row r="9" spans="1:12" ht="16" thickBot="1" x14ac:dyDescent="0.25">
      <c r="D9" s="95"/>
      <c r="E9" s="96"/>
      <c r="F9" s="97"/>
      <c r="G9" s="95"/>
      <c r="H9" s="96"/>
      <c r="I9" s="97"/>
      <c r="J9" s="95"/>
      <c r="K9" s="96"/>
      <c r="L9" s="97"/>
    </row>
    <row r="10" spans="1:12" ht="79" customHeight="1" x14ac:dyDescent="0.25">
      <c r="A10" s="49" t="s">
        <v>30</v>
      </c>
      <c r="B10" s="50" t="s">
        <v>34</v>
      </c>
      <c r="D10" s="95"/>
      <c r="E10" s="96"/>
      <c r="F10" s="97"/>
      <c r="G10" s="95"/>
      <c r="H10" s="96"/>
      <c r="I10" s="97"/>
      <c r="J10" s="95"/>
      <c r="K10" s="96"/>
      <c r="L10" s="97"/>
    </row>
    <row r="11" spans="1:12" ht="20" thickBot="1" x14ac:dyDescent="0.3">
      <c r="A11" s="51" t="s">
        <v>54</v>
      </c>
      <c r="B11" s="53">
        <f>'Oud 2'!L8</f>
        <v>10</v>
      </c>
      <c r="D11" s="98"/>
      <c r="E11" s="99"/>
      <c r="F11" s="100"/>
      <c r="G11" s="98"/>
      <c r="H11" s="99"/>
      <c r="I11" s="100"/>
      <c r="J11" s="98"/>
      <c r="K11" s="99"/>
      <c r="L11" s="100"/>
    </row>
    <row r="12" spans="1:12" ht="34" customHeight="1" thickBot="1" x14ac:dyDescent="0.25"/>
    <row r="13" spans="1:12" ht="22" thickBot="1" x14ac:dyDescent="0.3">
      <c r="A13" s="12" t="s">
        <v>49</v>
      </c>
      <c r="B13" s="65" t="s">
        <v>34</v>
      </c>
    </row>
    <row r="14" spans="1:12" ht="40" x14ac:dyDescent="0.2">
      <c r="A14" s="54" t="s">
        <v>234</v>
      </c>
      <c r="B14" s="55" t="s">
        <v>55</v>
      </c>
    </row>
    <row r="15" spans="1:12" ht="16" thickBot="1" x14ac:dyDescent="0.25"/>
    <row r="16" spans="1:12" ht="22" thickBot="1" x14ac:dyDescent="0.3">
      <c r="A16" s="12" t="s">
        <v>50</v>
      </c>
      <c r="B16" s="64" t="s">
        <v>51</v>
      </c>
    </row>
    <row r="17" spans="1:2" x14ac:dyDescent="0.2">
      <c r="A17" s="13"/>
      <c r="B17" s="14"/>
    </row>
    <row r="18" spans="1:2" ht="21" x14ac:dyDescent="0.25">
      <c r="A18" s="15" t="s">
        <v>48</v>
      </c>
      <c r="B18" s="16"/>
    </row>
    <row r="19" spans="1:2" ht="19" x14ac:dyDescent="0.25">
      <c r="A19" s="56"/>
      <c r="B19" s="63">
        <f>(B8+B11)/2</f>
        <v>10</v>
      </c>
    </row>
  </sheetData>
  <mergeCells count="7">
    <mergeCell ref="D3:F3"/>
    <mergeCell ref="G3:I3"/>
    <mergeCell ref="J3:L3"/>
    <mergeCell ref="G5:I11"/>
    <mergeCell ref="J5:L11"/>
    <mergeCell ref="D5:F11"/>
    <mergeCell ref="D4:L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5BCAE-105B-994E-9F4A-5C23D62E15A3}">
  <dimension ref="A1:Q14"/>
  <sheetViews>
    <sheetView tabSelected="1" zoomScale="75" workbookViewId="0">
      <selection activeCell="C9" sqref="C9"/>
    </sheetView>
  </sheetViews>
  <sheetFormatPr baseColWidth="10" defaultRowHeight="15" x14ac:dyDescent="0.2"/>
  <cols>
    <col min="1" max="1" width="7.33203125" customWidth="1"/>
    <col min="2" max="2" width="19" customWidth="1"/>
    <col min="3" max="3" width="16" customWidth="1"/>
    <col min="4" max="4" width="13.5" customWidth="1"/>
    <col min="5" max="5" width="38.1640625" customWidth="1"/>
    <col min="6" max="7" width="32.1640625" customWidth="1"/>
    <col min="8" max="8" width="30.83203125" customWidth="1"/>
    <col min="9" max="9" width="36.1640625" customWidth="1"/>
  </cols>
  <sheetData>
    <row r="1" spans="1:17" x14ac:dyDescent="0.2">
      <c r="A1" s="68"/>
      <c r="B1" s="68"/>
      <c r="C1" s="68"/>
      <c r="D1" s="68"/>
      <c r="E1" s="69"/>
      <c r="F1" s="69"/>
      <c r="G1" s="69"/>
      <c r="H1" s="69"/>
      <c r="I1" s="69"/>
      <c r="J1" s="68"/>
      <c r="K1" s="68"/>
      <c r="L1" s="68"/>
    </row>
    <row r="2" spans="1:17" x14ac:dyDescent="0.2">
      <c r="A2" s="103" t="s">
        <v>0</v>
      </c>
      <c r="B2" s="103"/>
      <c r="C2" s="70" t="s">
        <v>27</v>
      </c>
      <c r="D2" s="70" t="s">
        <v>28</v>
      </c>
      <c r="E2" s="71" t="s">
        <v>236</v>
      </c>
      <c r="F2" s="71" t="s">
        <v>237</v>
      </c>
      <c r="G2" s="71" t="s">
        <v>238</v>
      </c>
      <c r="H2" s="71" t="s">
        <v>269</v>
      </c>
      <c r="I2" s="71" t="s">
        <v>30</v>
      </c>
      <c r="J2" s="70" t="s">
        <v>32</v>
      </c>
      <c r="K2" s="70" t="s">
        <v>33</v>
      </c>
      <c r="L2" s="70" t="s">
        <v>34</v>
      </c>
    </row>
    <row r="3" spans="1:17" ht="128" x14ac:dyDescent="0.2">
      <c r="A3" s="72" t="s">
        <v>1</v>
      </c>
      <c r="B3" s="73" t="s">
        <v>235</v>
      </c>
      <c r="C3" s="73" t="s">
        <v>249</v>
      </c>
      <c r="D3" s="73"/>
      <c r="E3" s="33" t="s">
        <v>247</v>
      </c>
      <c r="F3" s="33" t="s">
        <v>284</v>
      </c>
      <c r="G3" s="33" t="s">
        <v>255</v>
      </c>
      <c r="H3" s="2" t="s">
        <v>266</v>
      </c>
      <c r="I3" s="82"/>
      <c r="J3" s="75">
        <v>8</v>
      </c>
      <c r="K3" s="75">
        <v>2</v>
      </c>
      <c r="L3" s="75">
        <f>J3*K3</f>
        <v>16</v>
      </c>
    </row>
    <row r="4" spans="1:17" ht="16" x14ac:dyDescent="0.2">
      <c r="A4" s="102" t="s">
        <v>239</v>
      </c>
      <c r="B4" s="102"/>
      <c r="C4" s="102"/>
      <c r="D4" s="102"/>
      <c r="E4" s="76" t="s">
        <v>240</v>
      </c>
      <c r="F4" s="76" t="s">
        <v>240</v>
      </c>
      <c r="G4" s="76" t="s">
        <v>240</v>
      </c>
      <c r="H4" s="76" t="s">
        <v>240</v>
      </c>
      <c r="I4" s="77" t="s">
        <v>240</v>
      </c>
      <c r="J4" s="78"/>
      <c r="K4" s="78"/>
      <c r="L4" s="78"/>
    </row>
    <row r="5" spans="1:17" x14ac:dyDescent="0.2">
      <c r="A5" s="103" t="s">
        <v>0</v>
      </c>
      <c r="B5" s="103"/>
      <c r="C5" s="70" t="s">
        <v>27</v>
      </c>
      <c r="D5" s="70" t="s">
        <v>28</v>
      </c>
      <c r="E5" s="71" t="s">
        <v>270</v>
      </c>
      <c r="F5" s="71" t="s">
        <v>271</v>
      </c>
      <c r="G5" s="71"/>
      <c r="H5" s="79"/>
      <c r="I5" s="79"/>
      <c r="J5" s="70" t="s">
        <v>32</v>
      </c>
      <c r="K5" s="70" t="s">
        <v>33</v>
      </c>
      <c r="L5" s="70" t="s">
        <v>34</v>
      </c>
    </row>
    <row r="6" spans="1:17" ht="94" customHeight="1" x14ac:dyDescent="0.2">
      <c r="A6" s="72" t="s">
        <v>2</v>
      </c>
      <c r="B6" s="73" t="s">
        <v>250</v>
      </c>
      <c r="C6" s="73" t="s">
        <v>251</v>
      </c>
      <c r="D6" s="73" t="s">
        <v>103</v>
      </c>
      <c r="E6" s="33" t="s">
        <v>252</v>
      </c>
      <c r="F6" s="31" t="s">
        <v>253</v>
      </c>
      <c r="G6" s="83"/>
      <c r="H6" s="84"/>
      <c r="I6" s="84"/>
      <c r="J6" s="75">
        <v>4</v>
      </c>
      <c r="K6" s="75">
        <v>4</v>
      </c>
      <c r="L6" s="75">
        <v>16</v>
      </c>
    </row>
    <row r="7" spans="1:17" ht="16" x14ac:dyDescent="0.2">
      <c r="A7" s="102" t="s">
        <v>239</v>
      </c>
      <c r="B7" s="102"/>
      <c r="C7" s="102"/>
      <c r="D7" s="102"/>
      <c r="E7" s="76" t="s">
        <v>240</v>
      </c>
      <c r="F7" s="76" t="s">
        <v>240</v>
      </c>
      <c r="G7" s="76" t="s">
        <v>240</v>
      </c>
      <c r="H7" s="76" t="s">
        <v>240</v>
      </c>
      <c r="I7" s="77" t="s">
        <v>240</v>
      </c>
      <c r="J7" s="78"/>
      <c r="K7" s="78"/>
      <c r="L7" s="78"/>
    </row>
    <row r="8" spans="1:17" x14ac:dyDescent="0.2">
      <c r="A8" s="103" t="s">
        <v>0</v>
      </c>
      <c r="B8" s="103"/>
      <c r="C8" s="70" t="s">
        <v>27</v>
      </c>
      <c r="D8" s="70"/>
      <c r="E8" s="80" t="s">
        <v>248</v>
      </c>
      <c r="F8" s="80" t="s">
        <v>272</v>
      </c>
      <c r="G8" s="80" t="s">
        <v>273</v>
      </c>
      <c r="H8" s="80" t="s">
        <v>274</v>
      </c>
      <c r="I8" s="80" t="s">
        <v>30</v>
      </c>
      <c r="J8" s="70" t="s">
        <v>32</v>
      </c>
      <c r="K8" s="70" t="s">
        <v>33</v>
      </c>
      <c r="L8" s="70" t="s">
        <v>34</v>
      </c>
    </row>
    <row r="9" spans="1:17" ht="192" x14ac:dyDescent="0.2">
      <c r="A9" s="72" t="s">
        <v>93</v>
      </c>
      <c r="B9" s="73" t="s">
        <v>275</v>
      </c>
      <c r="C9" s="73" t="s">
        <v>279</v>
      </c>
      <c r="D9" s="73"/>
      <c r="E9" s="5" t="s">
        <v>267</v>
      </c>
      <c r="F9" s="5" t="s">
        <v>285</v>
      </c>
      <c r="G9" s="5" t="s">
        <v>277</v>
      </c>
      <c r="H9" s="74" t="s">
        <v>268</v>
      </c>
      <c r="I9" s="85"/>
      <c r="J9" s="75">
        <v>8</v>
      </c>
      <c r="K9" s="75">
        <v>4</v>
      </c>
      <c r="L9" s="75">
        <f>J9*K9</f>
        <v>32</v>
      </c>
    </row>
    <row r="10" spans="1:17" ht="16" x14ac:dyDescent="0.2">
      <c r="A10" s="102" t="s">
        <v>239</v>
      </c>
      <c r="B10" s="102"/>
      <c r="C10" s="102"/>
      <c r="D10" s="102"/>
      <c r="E10" s="76" t="s">
        <v>240</v>
      </c>
      <c r="F10" s="76" t="s">
        <v>240</v>
      </c>
      <c r="G10" s="76" t="s">
        <v>240</v>
      </c>
      <c r="H10" s="76" t="s">
        <v>240</v>
      </c>
      <c r="I10" s="77" t="s">
        <v>240</v>
      </c>
      <c r="J10" s="78"/>
      <c r="K10" s="78"/>
      <c r="L10" s="78"/>
    </row>
    <row r="11" spans="1:17" x14ac:dyDescent="0.2">
      <c r="A11" s="103" t="s">
        <v>0</v>
      </c>
      <c r="B11" s="103"/>
      <c r="C11" s="70" t="s">
        <v>27</v>
      </c>
      <c r="D11" s="70" t="s">
        <v>28</v>
      </c>
      <c r="E11" s="80" t="s">
        <v>276</v>
      </c>
      <c r="F11" s="80" t="s">
        <v>256</v>
      </c>
      <c r="G11" s="80" t="s">
        <v>260</v>
      </c>
      <c r="H11" s="80" t="s">
        <v>261</v>
      </c>
      <c r="I11" s="80" t="s">
        <v>265</v>
      </c>
      <c r="J11" s="70" t="s">
        <v>32</v>
      </c>
      <c r="K11" s="70" t="s">
        <v>33</v>
      </c>
      <c r="L11" s="70" t="s">
        <v>34</v>
      </c>
    </row>
    <row r="12" spans="1:17" ht="192" x14ac:dyDescent="0.2">
      <c r="A12" s="72" t="s">
        <v>10</v>
      </c>
      <c r="B12" s="73"/>
      <c r="C12" s="73" t="s">
        <v>282</v>
      </c>
      <c r="D12" s="73" t="s">
        <v>254</v>
      </c>
      <c r="E12" s="31" t="s">
        <v>262</v>
      </c>
      <c r="F12" s="31" t="s">
        <v>258</v>
      </c>
      <c r="G12" s="31" t="s">
        <v>259</v>
      </c>
      <c r="H12" s="31" t="s">
        <v>263</v>
      </c>
      <c r="I12" s="74" t="s">
        <v>264</v>
      </c>
      <c r="J12" s="75">
        <v>10</v>
      </c>
      <c r="K12" s="75">
        <v>5</v>
      </c>
      <c r="L12" s="75">
        <f>J12*K12</f>
        <v>50</v>
      </c>
      <c r="N12" s="107"/>
      <c r="O12" s="108"/>
      <c r="P12" s="108"/>
      <c r="Q12" s="81"/>
    </row>
    <row r="13" spans="1:17" ht="16" x14ac:dyDescent="0.2">
      <c r="A13" s="102" t="s">
        <v>239</v>
      </c>
      <c r="B13" s="102"/>
      <c r="C13" s="102"/>
      <c r="D13" s="102"/>
      <c r="E13" s="76" t="s">
        <v>240</v>
      </c>
      <c r="F13" s="76" t="s">
        <v>240</v>
      </c>
      <c r="G13" s="76" t="s">
        <v>240</v>
      </c>
      <c r="H13" s="76" t="s">
        <v>240</v>
      </c>
      <c r="I13" s="77" t="s">
        <v>240</v>
      </c>
      <c r="J13" s="104" t="s">
        <v>280</v>
      </c>
      <c r="K13" s="105"/>
      <c r="L13" s="87">
        <f>L12+L9+L6+L3</f>
        <v>114</v>
      </c>
    </row>
    <row r="14" spans="1:17" x14ac:dyDescent="0.2">
      <c r="J14" s="106" t="s">
        <v>281</v>
      </c>
      <c r="K14" s="106"/>
      <c r="L14" s="86">
        <f>L13/11.4</f>
        <v>10</v>
      </c>
    </row>
  </sheetData>
  <mergeCells count="11">
    <mergeCell ref="N12:P12"/>
    <mergeCell ref="A13:D13"/>
    <mergeCell ref="A10:D10"/>
    <mergeCell ref="A11:B11"/>
    <mergeCell ref="J13:K13"/>
    <mergeCell ref="J14:K14"/>
    <mergeCell ref="A2:B2"/>
    <mergeCell ref="A4:D4"/>
    <mergeCell ref="A7:D7"/>
    <mergeCell ref="A5:B5"/>
    <mergeCell ref="A8:B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DEA58-5A31-DF4A-B620-633FEF759220}">
  <dimension ref="A2:L19"/>
  <sheetViews>
    <sheetView topLeftCell="A3" zoomScale="75" zoomScaleNormal="80" workbookViewId="0">
      <selection activeCell="E4" sqref="E4"/>
    </sheetView>
  </sheetViews>
  <sheetFormatPr baseColWidth="10" defaultColWidth="11.5" defaultRowHeight="15" x14ac:dyDescent="0.2"/>
  <cols>
    <col min="1" max="1" width="8.33203125" style="20" customWidth="1"/>
    <col min="2" max="2" width="19" style="20" customWidth="1"/>
    <col min="3" max="3" width="18.1640625" style="20" customWidth="1"/>
    <col min="4" max="4" width="15.6640625" style="20" customWidth="1"/>
    <col min="5" max="5" width="31.83203125" customWidth="1"/>
    <col min="6" max="6" width="32.33203125" customWidth="1"/>
    <col min="7" max="7" width="32.5" customWidth="1"/>
    <col min="8" max="8" width="31.83203125" customWidth="1"/>
    <col min="9" max="9" width="34.83203125" customWidth="1"/>
    <col min="10" max="12" width="11.5" style="20"/>
  </cols>
  <sheetData>
    <row r="2" spans="1:12" x14ac:dyDescent="0.2">
      <c r="A2" s="109" t="s">
        <v>0</v>
      </c>
      <c r="B2" s="110"/>
      <c r="C2" s="11" t="s">
        <v>27</v>
      </c>
      <c r="D2" s="11" t="s">
        <v>28</v>
      </c>
      <c r="E2" s="9">
        <v>4</v>
      </c>
      <c r="F2" s="9">
        <v>3</v>
      </c>
      <c r="G2" s="9">
        <v>2</v>
      </c>
      <c r="H2" s="9">
        <v>1</v>
      </c>
      <c r="I2" s="9">
        <v>0</v>
      </c>
      <c r="J2" s="11" t="s">
        <v>32</v>
      </c>
      <c r="K2" s="11" t="s">
        <v>33</v>
      </c>
      <c r="L2" s="11" t="s">
        <v>34</v>
      </c>
    </row>
    <row r="3" spans="1:12" ht="288" x14ac:dyDescent="0.2">
      <c r="A3" s="30" t="s">
        <v>1</v>
      </c>
      <c r="B3" s="28" t="s">
        <v>92</v>
      </c>
      <c r="C3" s="28" t="s">
        <v>95</v>
      </c>
      <c r="D3" s="28" t="s">
        <v>96</v>
      </c>
      <c r="E3" s="2" t="s">
        <v>70</v>
      </c>
      <c r="F3" s="2" t="s">
        <v>77</v>
      </c>
      <c r="G3" s="2" t="s">
        <v>207</v>
      </c>
      <c r="H3" s="2" t="s">
        <v>206</v>
      </c>
      <c r="I3" s="2" t="s">
        <v>205</v>
      </c>
      <c r="J3" s="10">
        <v>4</v>
      </c>
      <c r="K3" s="10">
        <v>2</v>
      </c>
      <c r="L3" s="10">
        <f>J3*K3</f>
        <v>8</v>
      </c>
    </row>
    <row r="4" spans="1:12" ht="258" customHeight="1" x14ac:dyDescent="0.2">
      <c r="A4" s="30" t="s">
        <v>2</v>
      </c>
      <c r="B4" s="28" t="s">
        <v>36</v>
      </c>
      <c r="C4" s="28" t="s">
        <v>71</v>
      </c>
      <c r="D4" s="28" t="s">
        <v>103</v>
      </c>
      <c r="E4" s="2" t="s">
        <v>75</v>
      </c>
      <c r="F4" s="2" t="s">
        <v>74</v>
      </c>
      <c r="G4" s="2" t="s">
        <v>90</v>
      </c>
      <c r="H4" s="31" t="s">
        <v>89</v>
      </c>
      <c r="I4" s="2" t="s">
        <v>69</v>
      </c>
      <c r="J4" s="10">
        <v>4</v>
      </c>
      <c r="K4" s="10">
        <v>4</v>
      </c>
      <c r="L4" s="10">
        <f>J4*K4</f>
        <v>16</v>
      </c>
    </row>
    <row r="5" spans="1:12" ht="101" customHeight="1" x14ac:dyDescent="0.2">
      <c r="A5" s="32" t="s">
        <v>93</v>
      </c>
      <c r="B5" s="28" t="s">
        <v>11</v>
      </c>
      <c r="C5" s="28" t="s">
        <v>102</v>
      </c>
      <c r="D5" s="28" t="s">
        <v>104</v>
      </c>
      <c r="E5" s="2"/>
      <c r="G5" s="33" t="s">
        <v>99</v>
      </c>
      <c r="I5" s="31" t="s">
        <v>101</v>
      </c>
      <c r="J5" s="10">
        <v>4</v>
      </c>
      <c r="K5" s="10">
        <v>2</v>
      </c>
      <c r="L5" s="10"/>
    </row>
    <row r="6" spans="1:12" ht="32" x14ac:dyDescent="0.2">
      <c r="A6" s="21"/>
      <c r="B6" s="38"/>
      <c r="C6" s="39"/>
      <c r="D6" s="38"/>
      <c r="E6" s="18" t="s">
        <v>109</v>
      </c>
      <c r="F6" s="18" t="s">
        <v>108</v>
      </c>
      <c r="G6" s="18" t="s">
        <v>107</v>
      </c>
      <c r="H6" s="18" t="s">
        <v>106</v>
      </c>
      <c r="I6" s="18" t="s">
        <v>105</v>
      </c>
      <c r="J6" s="10"/>
      <c r="K6" s="10"/>
      <c r="L6" s="10"/>
    </row>
    <row r="7" spans="1:12" ht="19.75" customHeight="1" x14ac:dyDescent="0.2">
      <c r="A7" s="21"/>
      <c r="B7" s="17"/>
      <c r="C7" s="17"/>
      <c r="D7" s="17"/>
      <c r="E7" s="19">
        <v>4</v>
      </c>
      <c r="F7" s="19">
        <v>3</v>
      </c>
      <c r="G7" s="19">
        <v>2</v>
      </c>
      <c r="H7" s="19">
        <v>1</v>
      </c>
      <c r="I7" s="19">
        <v>0</v>
      </c>
      <c r="J7" s="17"/>
      <c r="K7" s="17"/>
      <c r="L7" s="10"/>
    </row>
    <row r="8" spans="1:12" ht="81" customHeight="1" x14ac:dyDescent="0.2">
      <c r="A8" s="40" t="s">
        <v>10</v>
      </c>
      <c r="B8" s="41" t="s">
        <v>84</v>
      </c>
      <c r="C8" s="41" t="s">
        <v>8</v>
      </c>
      <c r="D8" s="42"/>
      <c r="E8" s="5" t="s">
        <v>85</v>
      </c>
      <c r="F8" s="5" t="s">
        <v>83</v>
      </c>
      <c r="G8" s="5" t="s">
        <v>82</v>
      </c>
      <c r="H8" s="5" t="s">
        <v>97</v>
      </c>
      <c r="I8" s="5" t="s">
        <v>91</v>
      </c>
      <c r="J8" s="22">
        <v>4</v>
      </c>
      <c r="K8" s="21">
        <v>3</v>
      </c>
      <c r="L8" s="21">
        <f>J8*K8</f>
        <v>12</v>
      </c>
    </row>
    <row r="9" spans="1:12" ht="32" x14ac:dyDescent="0.2">
      <c r="A9" s="29" t="s">
        <v>12</v>
      </c>
      <c r="B9" s="28" t="s">
        <v>73</v>
      </c>
      <c r="C9" s="28" t="s">
        <v>76</v>
      </c>
      <c r="D9" s="43"/>
      <c r="I9" s="5"/>
      <c r="J9" s="23">
        <v>4</v>
      </c>
      <c r="K9" s="17">
        <v>5</v>
      </c>
      <c r="L9" s="17">
        <f>J9*K9</f>
        <v>20</v>
      </c>
    </row>
    <row r="10" spans="1:12" ht="170" customHeight="1" x14ac:dyDescent="0.2">
      <c r="A10" s="30" t="s">
        <v>13</v>
      </c>
      <c r="B10" s="28" t="s">
        <v>86</v>
      </c>
      <c r="C10" s="28" t="s">
        <v>72</v>
      </c>
      <c r="D10" s="43"/>
      <c r="E10" s="5" t="s">
        <v>87</v>
      </c>
      <c r="F10" s="5" t="s">
        <v>80</v>
      </c>
      <c r="G10" s="5" t="s">
        <v>81</v>
      </c>
      <c r="H10" s="5" t="s">
        <v>98</v>
      </c>
      <c r="I10" s="2" t="s">
        <v>100</v>
      </c>
      <c r="J10" s="23">
        <v>4</v>
      </c>
      <c r="K10" s="17">
        <v>4</v>
      </c>
      <c r="L10" s="17">
        <f>J10*K10</f>
        <v>16</v>
      </c>
    </row>
    <row r="11" spans="1:12" ht="32" customHeight="1" x14ac:dyDescent="0.2">
      <c r="J11" s="111" t="s">
        <v>34</v>
      </c>
      <c r="K11" s="112"/>
      <c r="L11" s="24">
        <f>SUM(L3:L10)/7.2</f>
        <v>10</v>
      </c>
    </row>
    <row r="18" spans="1:12" ht="154.75" customHeight="1" x14ac:dyDescent="0.2">
      <c r="A18" s="44" t="s">
        <v>2</v>
      </c>
      <c r="B18" s="45"/>
      <c r="C18" s="46" t="s">
        <v>52</v>
      </c>
      <c r="D18" s="45" t="s">
        <v>37</v>
      </c>
      <c r="E18" s="34" t="s">
        <v>60</v>
      </c>
      <c r="F18" s="35" t="s">
        <v>61</v>
      </c>
      <c r="G18" s="36" t="s">
        <v>62</v>
      </c>
      <c r="H18" s="35" t="s">
        <v>63</v>
      </c>
      <c r="I18" s="36" t="s">
        <v>64</v>
      </c>
      <c r="J18" s="37">
        <v>4</v>
      </c>
      <c r="K18" s="37">
        <v>3</v>
      </c>
      <c r="L18" s="37">
        <f>K18*J18</f>
        <v>12</v>
      </c>
    </row>
    <row r="19" spans="1:12" ht="192" x14ac:dyDescent="0.2">
      <c r="A19" s="44" t="s">
        <v>41</v>
      </c>
      <c r="B19" s="44" t="s">
        <v>57</v>
      </c>
      <c r="C19" s="46" t="s">
        <v>25</v>
      </c>
      <c r="D19" s="45" t="s">
        <v>35</v>
      </c>
      <c r="E19" s="34" t="s">
        <v>65</v>
      </c>
      <c r="F19" s="36" t="s">
        <v>66</v>
      </c>
      <c r="G19" s="36" t="s">
        <v>67</v>
      </c>
      <c r="H19" s="36" t="s">
        <v>68</v>
      </c>
      <c r="I19" s="36" t="s">
        <v>56</v>
      </c>
      <c r="J19" s="37">
        <v>4</v>
      </c>
      <c r="K19" s="37">
        <v>3</v>
      </c>
      <c r="L19" s="37">
        <f>K19*J19</f>
        <v>12</v>
      </c>
    </row>
  </sheetData>
  <mergeCells count="2">
    <mergeCell ref="A2:B2"/>
    <mergeCell ref="J11:K11"/>
  </mergeCells>
  <dataValidations count="2">
    <dataValidation type="list" showInputMessage="1" showErrorMessage="1" sqref="J18 J3:J7" xr:uid="{C2335448-C1E8-C046-85C2-6E35B049D629}">
      <formula1>$E$2:$I$2</formula1>
    </dataValidation>
    <dataValidation type="list" showInputMessage="1" showErrorMessage="1" sqref="J19" xr:uid="{8E19E583-756A-BF46-8A96-C6C42FD26F18}">
      <formula1>$E$1:$I$1</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BD400-5E86-D84E-B417-D7921201DA26}">
  <dimension ref="A1:L8"/>
  <sheetViews>
    <sheetView topLeftCell="A6" zoomScale="92" zoomScaleNormal="60" workbookViewId="0">
      <selection activeCell="E7" sqref="E7"/>
    </sheetView>
  </sheetViews>
  <sheetFormatPr baseColWidth="10" defaultColWidth="11.5" defaultRowHeight="15" x14ac:dyDescent="0.2"/>
  <cols>
    <col min="1" max="1" width="15" style="25" customWidth="1"/>
    <col min="2" max="2" width="19.6640625" customWidth="1"/>
    <col min="3" max="3" width="22.83203125" customWidth="1"/>
    <col min="4" max="4" width="18.33203125" customWidth="1"/>
    <col min="5" max="5" width="27.33203125" customWidth="1"/>
    <col min="6" max="6" width="26.5" customWidth="1"/>
    <col min="7" max="7" width="27.1640625" customWidth="1"/>
    <col min="8" max="8" width="26.6640625" customWidth="1"/>
    <col min="9" max="9" width="26.5" customWidth="1"/>
  </cols>
  <sheetData>
    <row r="1" spans="1:12" x14ac:dyDescent="0.2">
      <c r="A1" s="115" t="s">
        <v>47</v>
      </c>
      <c r="B1" s="115"/>
      <c r="C1" s="115"/>
      <c r="D1" s="115"/>
      <c r="E1" s="115"/>
      <c r="F1" s="115"/>
      <c r="G1" s="115"/>
      <c r="H1" s="115"/>
      <c r="I1" s="115"/>
      <c r="J1" s="115"/>
      <c r="K1" s="115"/>
      <c r="L1" s="115"/>
    </row>
    <row r="2" spans="1:12" x14ac:dyDescent="0.2">
      <c r="A2" s="113" t="s">
        <v>0</v>
      </c>
      <c r="B2" s="114"/>
      <c r="C2" s="8" t="s">
        <v>27</v>
      </c>
      <c r="D2" s="8" t="s">
        <v>28</v>
      </c>
      <c r="E2" s="9">
        <v>4</v>
      </c>
      <c r="F2" s="9">
        <v>3</v>
      </c>
      <c r="G2" s="9">
        <v>2</v>
      </c>
      <c r="H2" s="9">
        <v>1</v>
      </c>
      <c r="I2" s="9">
        <v>0</v>
      </c>
      <c r="J2" s="11" t="s">
        <v>32</v>
      </c>
      <c r="K2" s="11" t="s">
        <v>33</v>
      </c>
      <c r="L2" s="11" t="s">
        <v>34</v>
      </c>
    </row>
    <row r="3" spans="1:12" ht="347.5" customHeight="1" x14ac:dyDescent="0.2">
      <c r="A3" s="29" t="s">
        <v>14</v>
      </c>
      <c r="B3" s="1" t="s">
        <v>39</v>
      </c>
      <c r="C3" s="3" t="s">
        <v>23</v>
      </c>
      <c r="D3" s="1" t="s">
        <v>29</v>
      </c>
      <c r="E3" s="2" t="s">
        <v>4</v>
      </c>
      <c r="F3" s="2" t="s">
        <v>5</v>
      </c>
      <c r="G3" s="2" t="s">
        <v>6</v>
      </c>
      <c r="H3" s="2" t="s">
        <v>58</v>
      </c>
      <c r="I3" s="2" t="s">
        <v>7</v>
      </c>
      <c r="J3" s="10">
        <v>4</v>
      </c>
      <c r="K3" s="10">
        <v>4</v>
      </c>
      <c r="L3" s="10">
        <f>K3*J3</f>
        <v>16</v>
      </c>
    </row>
    <row r="4" spans="1:12" ht="396.5" customHeight="1" x14ac:dyDescent="0.2">
      <c r="A4" s="30" t="s">
        <v>18</v>
      </c>
      <c r="B4" s="1" t="s">
        <v>38</v>
      </c>
      <c r="C4" s="1" t="s">
        <v>22</v>
      </c>
      <c r="D4" s="1" t="s">
        <v>29</v>
      </c>
      <c r="E4" s="2" t="s">
        <v>227</v>
      </c>
      <c r="F4" s="2" t="s">
        <v>59</v>
      </c>
      <c r="G4" s="2" t="s">
        <v>45</v>
      </c>
      <c r="H4" s="2" t="s">
        <v>31</v>
      </c>
      <c r="I4" s="2" t="s">
        <v>3</v>
      </c>
      <c r="J4" s="10">
        <v>4</v>
      </c>
      <c r="K4" s="10">
        <v>5</v>
      </c>
      <c r="L4" s="10">
        <f>K4*J4</f>
        <v>20</v>
      </c>
    </row>
    <row r="5" spans="1:12" ht="277.25" customHeight="1" x14ac:dyDescent="0.2">
      <c r="A5" s="30" t="s">
        <v>94</v>
      </c>
      <c r="B5" s="6" t="s">
        <v>8</v>
      </c>
      <c r="C5" s="7" t="s">
        <v>24</v>
      </c>
      <c r="D5" s="7" t="s">
        <v>29</v>
      </c>
      <c r="E5" s="2" t="s">
        <v>44</v>
      </c>
      <c r="F5" s="2" t="s">
        <v>43</v>
      </c>
      <c r="G5" s="2" t="s">
        <v>9</v>
      </c>
      <c r="H5" s="2" t="s">
        <v>42</v>
      </c>
      <c r="I5" s="5" t="s">
        <v>147</v>
      </c>
      <c r="J5" s="10">
        <v>4</v>
      </c>
      <c r="K5" s="10">
        <v>5</v>
      </c>
      <c r="L5" s="10">
        <f>K5*J5</f>
        <v>20</v>
      </c>
    </row>
    <row r="6" spans="1:12" ht="366" customHeight="1" x14ac:dyDescent="0.2">
      <c r="A6" s="29" t="s">
        <v>40</v>
      </c>
      <c r="B6" s="1" t="s">
        <v>19</v>
      </c>
      <c r="C6" s="3" t="s">
        <v>26</v>
      </c>
      <c r="D6" s="1" t="s">
        <v>29</v>
      </c>
      <c r="E6" s="2" t="s">
        <v>157</v>
      </c>
      <c r="F6" s="2" t="s">
        <v>156</v>
      </c>
      <c r="G6" s="2" t="s">
        <v>79</v>
      </c>
      <c r="H6" s="2" t="s">
        <v>46</v>
      </c>
      <c r="I6" s="2" t="s">
        <v>78</v>
      </c>
      <c r="J6" s="10">
        <v>4</v>
      </c>
      <c r="K6" s="10">
        <v>5</v>
      </c>
      <c r="L6" s="10">
        <f>K6*J6</f>
        <v>20</v>
      </c>
    </row>
    <row r="7" spans="1:12" ht="271.25" customHeight="1" thickBot="1" x14ac:dyDescent="0.25">
      <c r="A7" s="30" t="s">
        <v>41</v>
      </c>
      <c r="B7" s="7" t="s">
        <v>15</v>
      </c>
      <c r="C7" s="3" t="s">
        <v>23</v>
      </c>
      <c r="D7" s="1" t="s">
        <v>29</v>
      </c>
      <c r="E7" s="4" t="s">
        <v>219</v>
      </c>
      <c r="F7" s="2" t="s">
        <v>21</v>
      </c>
      <c r="G7" s="2" t="s">
        <v>20</v>
      </c>
      <c r="H7" s="2" t="s">
        <v>16</v>
      </c>
      <c r="I7" s="2" t="s">
        <v>17</v>
      </c>
      <c r="J7" s="26">
        <v>4</v>
      </c>
      <c r="K7" s="26">
        <v>5</v>
      </c>
      <c r="L7" s="26">
        <f>K7*J7</f>
        <v>20</v>
      </c>
    </row>
    <row r="8" spans="1:12" ht="27" customHeight="1" thickBot="1" x14ac:dyDescent="0.25">
      <c r="J8" s="116" t="s">
        <v>34</v>
      </c>
      <c r="K8" s="117"/>
      <c r="L8" s="27">
        <f>SUM(L3:L7)/9.6</f>
        <v>10</v>
      </c>
    </row>
  </sheetData>
  <mergeCells count="3">
    <mergeCell ref="A2:B2"/>
    <mergeCell ref="A1:L1"/>
    <mergeCell ref="J8:K8"/>
  </mergeCells>
  <dataValidations count="2">
    <dataValidation type="list" showInputMessage="1" showErrorMessage="1" sqref="J5:J7" xr:uid="{8B1C30FA-105E-A84B-9635-529535FBD68B}">
      <formula1>$E$2:$I$2</formula1>
    </dataValidation>
    <dataValidation type="list" showInputMessage="1" showErrorMessage="1" sqref="J4 J3" xr:uid="{E179084E-A728-A849-A50F-989AB2822ABF}">
      <formula1>$E$1:$I$1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062BC-AB74-7744-A45A-985DC24C2A73}">
  <dimension ref="A1:D72"/>
  <sheetViews>
    <sheetView workbookViewId="0">
      <selection activeCell="E66" sqref="E66"/>
    </sheetView>
  </sheetViews>
  <sheetFormatPr baseColWidth="10" defaultRowHeight="15" x14ac:dyDescent="0.2"/>
  <cols>
    <col min="1" max="1" width="32.83203125" customWidth="1"/>
    <col min="2" max="2" width="122.83203125" customWidth="1"/>
    <col min="3" max="3" width="20.83203125" customWidth="1"/>
    <col min="4" max="4" width="15.33203125" customWidth="1"/>
  </cols>
  <sheetData>
    <row r="1" spans="1:4" ht="20" customHeight="1" x14ac:dyDescent="0.25">
      <c r="A1" s="47" t="s">
        <v>110</v>
      </c>
      <c r="B1" s="47" t="s">
        <v>111</v>
      </c>
      <c r="C1" s="47" t="s">
        <v>115</v>
      </c>
      <c r="D1" s="47"/>
    </row>
    <row r="2" spans="1:4" x14ac:dyDescent="0.2">
      <c r="A2" s="118" t="s">
        <v>113</v>
      </c>
      <c r="B2" s="118"/>
      <c r="C2" s="118"/>
    </row>
    <row r="3" spans="1:4" x14ac:dyDescent="0.2">
      <c r="A3" t="s">
        <v>112</v>
      </c>
      <c r="B3" t="s">
        <v>114</v>
      </c>
      <c r="C3" t="s">
        <v>117</v>
      </c>
      <c r="D3" s="48"/>
    </row>
    <row r="4" spans="1:4" x14ac:dyDescent="0.2">
      <c r="B4" t="s">
        <v>116</v>
      </c>
      <c r="C4" t="s">
        <v>118</v>
      </c>
    </row>
    <row r="5" spans="1:4" x14ac:dyDescent="0.2">
      <c r="B5" t="s">
        <v>119</v>
      </c>
      <c r="C5" t="s">
        <v>120</v>
      </c>
    </row>
    <row r="6" spans="1:4" x14ac:dyDescent="0.2">
      <c r="B6" t="s">
        <v>121</v>
      </c>
      <c r="C6" t="s">
        <v>133</v>
      </c>
    </row>
    <row r="7" spans="1:4" x14ac:dyDescent="0.2">
      <c r="B7" t="s">
        <v>122</v>
      </c>
      <c r="C7" t="s">
        <v>123</v>
      </c>
    </row>
    <row r="8" spans="1:4" x14ac:dyDescent="0.2">
      <c r="B8" t="s">
        <v>124</v>
      </c>
      <c r="C8" t="s">
        <v>125</v>
      </c>
    </row>
    <row r="9" spans="1:4" x14ac:dyDescent="0.2">
      <c r="B9" t="s">
        <v>126</v>
      </c>
      <c r="C9" t="s">
        <v>125</v>
      </c>
    </row>
    <row r="10" spans="1:4" x14ac:dyDescent="0.2">
      <c r="B10" t="s">
        <v>127</v>
      </c>
      <c r="C10" t="s">
        <v>128</v>
      </c>
    </row>
    <row r="11" spans="1:4" x14ac:dyDescent="0.2">
      <c r="B11" t="s">
        <v>129</v>
      </c>
      <c r="C11" t="s">
        <v>128</v>
      </c>
    </row>
    <row r="12" spans="1:4" x14ac:dyDescent="0.2">
      <c r="B12" t="s">
        <v>130</v>
      </c>
      <c r="C12" t="s">
        <v>131</v>
      </c>
    </row>
    <row r="13" spans="1:4" x14ac:dyDescent="0.2">
      <c r="B13" t="s">
        <v>132</v>
      </c>
      <c r="C13" t="s">
        <v>134</v>
      </c>
    </row>
    <row r="15" spans="1:4" x14ac:dyDescent="0.2">
      <c r="A15" t="s">
        <v>135</v>
      </c>
      <c r="B15" t="s">
        <v>136</v>
      </c>
      <c r="C15" t="s">
        <v>137</v>
      </c>
    </row>
    <row r="16" spans="1:4" x14ac:dyDescent="0.2">
      <c r="B16" t="s">
        <v>138</v>
      </c>
      <c r="C16" t="s">
        <v>139</v>
      </c>
    </row>
    <row r="17" spans="1:3" x14ac:dyDescent="0.2">
      <c r="B17" t="s">
        <v>140</v>
      </c>
      <c r="C17" t="s">
        <v>141</v>
      </c>
    </row>
    <row r="18" spans="1:3" x14ac:dyDescent="0.2">
      <c r="B18" t="s">
        <v>142</v>
      </c>
      <c r="C18" t="s">
        <v>143</v>
      </c>
    </row>
    <row r="19" spans="1:3" x14ac:dyDescent="0.2">
      <c r="B19" t="s">
        <v>144</v>
      </c>
      <c r="C19" t="s">
        <v>145</v>
      </c>
    </row>
    <row r="20" spans="1:3" x14ac:dyDescent="0.2">
      <c r="B20" t="s">
        <v>146</v>
      </c>
      <c r="C20" t="s">
        <v>143</v>
      </c>
    </row>
    <row r="21" spans="1:3" x14ac:dyDescent="0.2">
      <c r="B21" t="s">
        <v>148</v>
      </c>
      <c r="C21" t="s">
        <v>149</v>
      </c>
    </row>
    <row r="23" spans="1:3" x14ac:dyDescent="0.2">
      <c r="A23" t="s">
        <v>150</v>
      </c>
      <c r="B23" t="s">
        <v>151</v>
      </c>
      <c r="C23" t="s">
        <v>154</v>
      </c>
    </row>
    <row r="24" spans="1:3" x14ac:dyDescent="0.2">
      <c r="B24" t="s">
        <v>152</v>
      </c>
      <c r="C24" t="s">
        <v>153</v>
      </c>
    </row>
    <row r="25" spans="1:3" x14ac:dyDescent="0.2">
      <c r="B25" t="s">
        <v>155</v>
      </c>
      <c r="C25" t="s">
        <v>158</v>
      </c>
    </row>
    <row r="26" spans="1:3" x14ac:dyDescent="0.2">
      <c r="B26" t="s">
        <v>159</v>
      </c>
      <c r="C26" t="s">
        <v>168</v>
      </c>
    </row>
    <row r="27" spans="1:3" x14ac:dyDescent="0.2">
      <c r="B27" t="s">
        <v>161</v>
      </c>
      <c r="C27" t="s">
        <v>167</v>
      </c>
    </row>
    <row r="28" spans="1:3" x14ac:dyDescent="0.2">
      <c r="B28" t="s">
        <v>162</v>
      </c>
      <c r="C28" t="s">
        <v>169</v>
      </c>
    </row>
    <row r="29" spans="1:3" x14ac:dyDescent="0.2">
      <c r="B29" t="s">
        <v>163</v>
      </c>
      <c r="C29" t="s">
        <v>160</v>
      </c>
    </row>
    <row r="30" spans="1:3" x14ac:dyDescent="0.2">
      <c r="B30" t="s">
        <v>164</v>
      </c>
      <c r="C30" t="s">
        <v>167</v>
      </c>
    </row>
    <row r="31" spans="1:3" x14ac:dyDescent="0.2">
      <c r="B31" t="s">
        <v>165</v>
      </c>
      <c r="C31" t="s">
        <v>167</v>
      </c>
    </row>
    <row r="32" spans="1:3" x14ac:dyDescent="0.2">
      <c r="B32" t="s">
        <v>166</v>
      </c>
      <c r="C32" t="s">
        <v>167</v>
      </c>
    </row>
    <row r="34" spans="1:3" x14ac:dyDescent="0.2">
      <c r="A34" t="s">
        <v>170</v>
      </c>
      <c r="B34" t="s">
        <v>171</v>
      </c>
      <c r="C34" t="s">
        <v>143</v>
      </c>
    </row>
    <row r="35" spans="1:3" x14ac:dyDescent="0.2">
      <c r="B35" t="s">
        <v>172</v>
      </c>
      <c r="C35" t="s">
        <v>154</v>
      </c>
    </row>
    <row r="36" spans="1:3" x14ac:dyDescent="0.2">
      <c r="B36" t="s">
        <v>173</v>
      </c>
      <c r="C36" t="s">
        <v>169</v>
      </c>
    </row>
    <row r="37" spans="1:3" x14ac:dyDescent="0.2">
      <c r="B37" t="s">
        <v>174</v>
      </c>
      <c r="C37" t="s">
        <v>175</v>
      </c>
    </row>
    <row r="38" spans="1:3" x14ac:dyDescent="0.2">
      <c r="B38" t="s">
        <v>176</v>
      </c>
      <c r="C38" t="s">
        <v>177</v>
      </c>
    </row>
    <row r="39" spans="1:3" x14ac:dyDescent="0.2">
      <c r="B39" t="s">
        <v>178</v>
      </c>
      <c r="C39" t="s">
        <v>179</v>
      </c>
    </row>
    <row r="40" spans="1:3" x14ac:dyDescent="0.2">
      <c r="B40" t="s">
        <v>180</v>
      </c>
      <c r="C40" t="s">
        <v>175</v>
      </c>
    </row>
    <row r="42" spans="1:3" x14ac:dyDescent="0.2">
      <c r="A42" t="s">
        <v>181</v>
      </c>
      <c r="B42" t="s">
        <v>182</v>
      </c>
      <c r="C42" t="s">
        <v>186</v>
      </c>
    </row>
    <row r="43" spans="1:3" x14ac:dyDescent="0.2">
      <c r="B43" t="s">
        <v>183</v>
      </c>
      <c r="C43" t="s">
        <v>187</v>
      </c>
    </row>
    <row r="44" spans="1:3" x14ac:dyDescent="0.2">
      <c r="B44" t="s">
        <v>184</v>
      </c>
      <c r="C44" t="s">
        <v>185</v>
      </c>
    </row>
    <row r="46" spans="1:3" x14ac:dyDescent="0.2">
      <c r="A46" t="s">
        <v>188</v>
      </c>
      <c r="B46" t="s">
        <v>190</v>
      </c>
      <c r="C46" t="s">
        <v>189</v>
      </c>
    </row>
    <row r="47" spans="1:3" x14ac:dyDescent="0.2">
      <c r="B47" t="s">
        <v>191</v>
      </c>
    </row>
    <row r="48" spans="1:3" x14ac:dyDescent="0.2">
      <c r="B48" t="s">
        <v>192</v>
      </c>
      <c r="C48" t="s">
        <v>189</v>
      </c>
    </row>
    <row r="49" spans="1:3" x14ac:dyDescent="0.2">
      <c r="B49" t="s">
        <v>193</v>
      </c>
      <c r="C49" t="s">
        <v>196</v>
      </c>
    </row>
    <row r="50" spans="1:3" x14ac:dyDescent="0.2">
      <c r="B50" t="s">
        <v>194</v>
      </c>
      <c r="C50" t="s">
        <v>196</v>
      </c>
    </row>
    <row r="51" spans="1:3" x14ac:dyDescent="0.2">
      <c r="B51" t="s">
        <v>195</v>
      </c>
      <c r="C51" t="s">
        <v>196</v>
      </c>
    </row>
    <row r="53" spans="1:3" x14ac:dyDescent="0.2">
      <c r="A53" t="s">
        <v>197</v>
      </c>
      <c r="B53" t="s">
        <v>198</v>
      </c>
      <c r="C53" t="s">
        <v>202</v>
      </c>
    </row>
    <row r="54" spans="1:3" x14ac:dyDescent="0.2">
      <c r="B54" t="s">
        <v>199</v>
      </c>
      <c r="C54" t="s">
        <v>204</v>
      </c>
    </row>
    <row r="55" spans="1:3" x14ac:dyDescent="0.2">
      <c r="B55" t="s">
        <v>200</v>
      </c>
      <c r="C55" t="s">
        <v>208</v>
      </c>
    </row>
    <row r="56" spans="1:3" x14ac:dyDescent="0.2">
      <c r="B56" t="s">
        <v>201</v>
      </c>
      <c r="C56" t="s">
        <v>203</v>
      </c>
    </row>
    <row r="58" spans="1:3" x14ac:dyDescent="0.2">
      <c r="A58" t="s">
        <v>209</v>
      </c>
      <c r="C58" t="s">
        <v>210</v>
      </c>
    </row>
    <row r="60" spans="1:3" x14ac:dyDescent="0.2">
      <c r="A60" t="s">
        <v>211</v>
      </c>
      <c r="B60" t="s">
        <v>212</v>
      </c>
      <c r="C60" t="s">
        <v>217</v>
      </c>
    </row>
    <row r="61" spans="1:3" x14ac:dyDescent="0.2">
      <c r="B61" t="s">
        <v>213</v>
      </c>
      <c r="C61" t="s">
        <v>218</v>
      </c>
    </row>
    <row r="62" spans="1:3" x14ac:dyDescent="0.2">
      <c r="B62" t="s">
        <v>214</v>
      </c>
      <c r="C62" t="s">
        <v>217</v>
      </c>
    </row>
    <row r="63" spans="1:3" x14ac:dyDescent="0.2">
      <c r="B63" t="s">
        <v>215</v>
      </c>
      <c r="C63" t="s">
        <v>160</v>
      </c>
    </row>
    <row r="64" spans="1:3" x14ac:dyDescent="0.2">
      <c r="B64" t="s">
        <v>216</v>
      </c>
      <c r="C64" t="s">
        <v>160</v>
      </c>
    </row>
    <row r="66" spans="1:3" x14ac:dyDescent="0.2">
      <c r="A66" t="s">
        <v>220</v>
      </c>
      <c r="B66" t="s">
        <v>221</v>
      </c>
      <c r="C66" t="s">
        <v>222</v>
      </c>
    </row>
    <row r="68" spans="1:3" x14ac:dyDescent="0.2">
      <c r="A68" t="s">
        <v>223</v>
      </c>
      <c r="B68" t="s">
        <v>224</v>
      </c>
      <c r="C68" t="s">
        <v>202</v>
      </c>
    </row>
    <row r="69" spans="1:3" x14ac:dyDescent="0.2">
      <c r="B69" t="s">
        <v>225</v>
      </c>
      <c r="C69" t="s">
        <v>202</v>
      </c>
    </row>
    <row r="70" spans="1:3" x14ac:dyDescent="0.2">
      <c r="B70" t="s">
        <v>226</v>
      </c>
      <c r="C70" t="s">
        <v>202</v>
      </c>
    </row>
    <row r="71" spans="1:3" x14ac:dyDescent="0.2">
      <c r="B71" t="s">
        <v>199</v>
      </c>
      <c r="C71" t="s">
        <v>204</v>
      </c>
    </row>
    <row r="72" spans="1:3" x14ac:dyDescent="0.2">
      <c r="B72" t="s">
        <v>201</v>
      </c>
      <c r="C72" t="s">
        <v>203</v>
      </c>
    </row>
  </sheetData>
  <mergeCells count="1">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3759FE90C4D4D80A7F19527B65518" ma:contentTypeVersion="19" ma:contentTypeDescription="Een nieuw document maken." ma:contentTypeScope="" ma:versionID="6c41ec0ac1d4bb6cd77429e71147c79a">
  <xsd:schema xmlns:xsd="http://www.w3.org/2001/XMLSchema" xmlns:xs="http://www.w3.org/2001/XMLSchema" xmlns:p="http://schemas.microsoft.com/office/2006/metadata/properties" xmlns:ns2="83d3be27-0a6b-4224-b7b0-eeca7c84faab" xmlns:ns3="b17bb1b9-b3bb-4a1b-af6e-46b086521ed6" targetNamespace="http://schemas.microsoft.com/office/2006/metadata/properties" ma:root="true" ma:fieldsID="7b152f577cb918b4412919d009b6242a" ns2:_="" ns3:_="">
    <xsd:import namespace="83d3be27-0a6b-4224-b7b0-eeca7c84faab"/>
    <xsd:import namespace="b17bb1b9-b3bb-4a1b-af6e-46b086521ed6"/>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3be27-0a6b-4224-b7b0-eeca7c84f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bc5f9e18-8c4e-46ca-82eb-aa5f67976197"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7bb1b9-b3bb-4a1b-af6e-46b086521ed6"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3f3e64e2-1209-4945-b33d-1bb77b6d8909}" ma:internalName="TaxCatchAll" ma:showField="CatchAllData" ma:web="b17bb1b9-b3bb-4a1b-af6e-46b086521e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17bb1b9-b3bb-4a1b-af6e-46b086521ed6" xsi:nil="true"/>
    <lcf76f155ced4ddcb4097134ff3c332f xmlns="83d3be27-0a6b-4224-b7b0-eeca7c84fa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9ACE07-D5D6-4CB7-B189-FE98E26A722E}"/>
</file>

<file path=customXml/itemProps2.xml><?xml version="1.0" encoding="utf-8"?>
<ds:datastoreItem xmlns:ds="http://schemas.openxmlformats.org/officeDocument/2006/customXml" ds:itemID="{026D9D4A-BC64-4359-8A93-ABC841ED76F5}">
  <ds:schemaRefs>
    <ds:schemaRef ds:uri="http://schemas.microsoft.com/sharepoint/v3/contenttype/forms"/>
  </ds:schemaRefs>
</ds:datastoreItem>
</file>

<file path=customXml/itemProps3.xml><?xml version="1.0" encoding="utf-8"?>
<ds:datastoreItem xmlns:ds="http://schemas.openxmlformats.org/officeDocument/2006/customXml" ds:itemID="{0BF96353-1E41-40C8-95C4-36C5301C0A04}">
  <ds:schemaRefs>
    <ds:schemaRef ds:uri="http://schemas.microsoft.com/office/2006/metadata/properties"/>
    <ds:schemaRef ds:uri="http://schemas.microsoft.com/office/2006/documentManagement/types"/>
    <ds:schemaRef ds:uri="http://www.w3.org/XML/1998/namespace"/>
    <ds:schemaRef ds:uri="http://purl.org/dc/elements/1.1/"/>
    <ds:schemaRef ds:uri="http://purl.org/dc/dcmitype/"/>
    <ds:schemaRef ds:uri="83d3be27-0a6b-4224-b7b0-eeca7c84faab"/>
    <ds:schemaRef ds:uri="b17bb1b9-b3bb-4a1b-af6e-46b086521ed6"/>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Examenformulier</vt:lpstr>
      <vt:lpstr>Oud 1</vt:lpstr>
      <vt:lpstr>Oud 2</vt:lpstr>
      <vt:lpstr>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Vennema | NBB</dc:creator>
  <cp:keywords/>
  <dc:description/>
  <cp:lastModifiedBy>Joost Vennema | NBB</cp:lastModifiedBy>
  <cp:revision/>
  <cp:lastPrinted>2023-10-05T15:30:27Z</cp:lastPrinted>
  <dcterms:created xsi:type="dcterms:W3CDTF">2023-08-14T08:13:14Z</dcterms:created>
  <dcterms:modified xsi:type="dcterms:W3CDTF">2026-01-27T10:46:48Z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0x010100C903759FE90C4D4D80A7F19527B65518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